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080" windowWidth="20730" windowHeight="11625" tabRatio="749" firstSheet="5" activeTab="5"/>
  </bookViews>
  <sheets>
    <sheet name="В0228_1037000158513_01_1_69_" sheetId="4" state="hidden"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74205010351_02_0_69_" sheetId="5"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externalReferences>
    <externalReference r:id="rId27"/>
    <externalReference r:id="rId28"/>
    <externalReference r:id="rId29"/>
  </externalReferences>
  <definedNames>
    <definedName name="_xlnm._FilterDatabase" localSheetId="0" hidden="1">В0228_1037000158513_01_1_69_!$A$19:$BK$129</definedName>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5" hidden="1">В0228_1074205010351_02_0_69_!$A$20:$CB$131</definedName>
    <definedName name="_xlnm.Print_Titles" localSheetId="0">В0228_1037000158513_01_1_69_!$15:$19</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В0228_1074205010351_02_0_69_!$17:$20</definedName>
    <definedName name="_xlnm.Print_Area" localSheetId="8">'5'!$A$1:$AL$130</definedName>
    <definedName name="_xlnm.Print_Area" localSheetId="0">В0228_1037000158513_01_1_69_!$A$1:$BK$129</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 name="_xlnm.Print_Area" localSheetId="5">В0228_1074205010351_02_0_69_!$A$1:$BZ$137</definedName>
  </definedNames>
  <calcPr calcId="145621"/>
</workbook>
</file>

<file path=xl/calcChain.xml><?xml version="1.0" encoding="utf-8"?>
<calcChain xmlns="http://schemas.openxmlformats.org/spreadsheetml/2006/main">
  <c r="AW46" i="5" l="1"/>
  <c r="AW23" i="5" s="1"/>
  <c r="AW21" i="5" s="1"/>
  <c r="AX46" i="5"/>
  <c r="BA46" i="5"/>
  <c r="BA23" i="5" s="1"/>
  <c r="BA21" i="5" s="1"/>
  <c r="BB46" i="5"/>
  <c r="BC46" i="5"/>
  <c r="BC23" i="5" s="1"/>
  <c r="BC21" i="5" s="1"/>
  <c r="BD46" i="5"/>
  <c r="BE46" i="5"/>
  <c r="BE23" i="5" s="1"/>
  <c r="BE21" i="5" s="1"/>
  <c r="BF46" i="5"/>
  <c r="BG46" i="5"/>
  <c r="BG23" i="5" s="1"/>
  <c r="BG21" i="5" s="1"/>
  <c r="BH46" i="5"/>
  <c r="BI46" i="5"/>
  <c r="BI23" i="5" s="1"/>
  <c r="BI21" i="5" s="1"/>
  <c r="BJ46" i="5"/>
  <c r="BK46" i="5"/>
  <c r="BK23" i="5" s="1"/>
  <c r="BK21" i="5" s="1"/>
  <c r="BL46" i="5"/>
  <c r="BM46" i="5"/>
  <c r="BM23" i="5" s="1"/>
  <c r="BM21" i="5" s="1"/>
  <c r="BN46" i="5"/>
  <c r="BO46" i="5"/>
  <c r="BO23" i="5" s="1"/>
  <c r="BO21" i="5" s="1"/>
  <c r="BP46" i="5"/>
  <c r="BQ46" i="5"/>
  <c r="BQ23" i="5" s="1"/>
  <c r="BQ21" i="5" s="1"/>
  <c r="BR46" i="5"/>
  <c r="BU46" i="5"/>
  <c r="BV46" i="5"/>
  <c r="BW46" i="5"/>
  <c r="BS107" i="5"/>
  <c r="BS106" i="5"/>
  <c r="BT105" i="5"/>
  <c r="BT104" i="5"/>
  <c r="BT73" i="5"/>
  <c r="BS73" i="5"/>
  <c r="BW23" i="5"/>
  <c r="BW21" i="5" s="1"/>
  <c r="BV23" i="5"/>
  <c r="BV21" i="5" s="1"/>
  <c r="BU23" i="5"/>
  <c r="BU21" i="5" s="1"/>
  <c r="BR23" i="5"/>
  <c r="BR21" i="5" s="1"/>
  <c r="BP23" i="5"/>
  <c r="BN23" i="5"/>
  <c r="BN21" i="5" s="1"/>
  <c r="BL23" i="5"/>
  <c r="BJ23" i="5"/>
  <c r="BJ21" i="5" s="1"/>
  <c r="BH23" i="5"/>
  <c r="BF23" i="5"/>
  <c r="BF21" i="5" s="1"/>
  <c r="BD23" i="5"/>
  <c r="BB23" i="5"/>
  <c r="BB21" i="5" s="1"/>
  <c r="AX23" i="5"/>
  <c r="AU23" i="5"/>
  <c r="AT23" i="5"/>
  <c r="AS23" i="5"/>
  <c r="AR23" i="5"/>
  <c r="AQ23" i="5"/>
  <c r="AY51" i="5"/>
  <c r="AY50" i="5"/>
  <c r="BS50" i="5" s="1"/>
  <c r="AY49" i="5"/>
  <c r="BS49" i="5" s="1"/>
  <c r="AV51" i="5"/>
  <c r="AZ51" i="5" s="1"/>
  <c r="AV50" i="5"/>
  <c r="AV49" i="5"/>
  <c r="AZ49" i="5" s="1"/>
  <c r="BP21" i="5"/>
  <c r="BL21" i="5"/>
  <c r="BH21" i="5"/>
  <c r="BD21" i="5"/>
  <c r="AX21" i="5"/>
  <c r="AU21" i="5"/>
  <c r="AT21" i="5"/>
  <c r="AS21" i="5"/>
  <c r="AR21" i="5"/>
  <c r="AQ21" i="5"/>
  <c r="AN21" i="5"/>
  <c r="AM21" i="5"/>
  <c r="BW26" i="5"/>
  <c r="BV26" i="5"/>
  <c r="BU26" i="5"/>
  <c r="BT26" i="5"/>
  <c r="BR26" i="5"/>
  <c r="BQ26" i="5"/>
  <c r="BP26" i="5"/>
  <c r="BO26" i="5"/>
  <c r="BN26" i="5"/>
  <c r="BM26" i="5"/>
  <c r="BL26" i="5"/>
  <c r="BK26" i="5"/>
  <c r="BJ26" i="5"/>
  <c r="BI26" i="5"/>
  <c r="BH26" i="5"/>
  <c r="BG26" i="5"/>
  <c r="BF26" i="5"/>
  <c r="BE26" i="5"/>
  <c r="BD26" i="5"/>
  <c r="BC26" i="5"/>
  <c r="BB26" i="5"/>
  <c r="BA26" i="5"/>
  <c r="AZ26" i="5"/>
  <c r="AX26" i="5"/>
  <c r="AW26" i="5"/>
  <c r="AU26" i="5"/>
  <c r="AT26" i="5"/>
  <c r="AS26" i="5"/>
  <c r="AR26" i="5"/>
  <c r="AQ26" i="5"/>
  <c r="AP26" i="5"/>
  <c r="AN26" i="5"/>
  <c r="AM26" i="5"/>
  <c r="AL51" i="5"/>
  <c r="AP51" i="5" s="1"/>
  <c r="BT51" i="5" s="1"/>
  <c r="AL50" i="5"/>
  <c r="AP50" i="5" s="1"/>
  <c r="AL49" i="5"/>
  <c r="AP49" i="5" s="1"/>
  <c r="AO51" i="5"/>
  <c r="BS51" i="5" s="1"/>
  <c r="AP74" i="5"/>
  <c r="AP72" i="5" s="1"/>
  <c r="AO74" i="5"/>
  <c r="AO72" i="5" s="1"/>
  <c r="AL105" i="5"/>
  <c r="AL104" i="5"/>
  <c r="AL26" i="5" s="1"/>
  <c r="U106" i="5"/>
  <c r="U104" i="5"/>
  <c r="BT50" i="5" l="1"/>
  <c r="AZ50" i="5"/>
  <c r="AZ48" i="5"/>
  <c r="AZ47" i="5" s="1"/>
  <c r="AZ46" i="5" s="1"/>
  <c r="AZ23" i="5" s="1"/>
  <c r="AZ21" i="5" s="1"/>
  <c r="BT49" i="5"/>
  <c r="AP48" i="5"/>
  <c r="BS72" i="5"/>
  <c r="AO71" i="5"/>
  <c r="BS71" i="5" s="1"/>
  <c r="BT72" i="5"/>
  <c r="AP71" i="5"/>
  <c r="BT71" i="5" s="1"/>
  <c r="AO48" i="5"/>
  <c r="BS74" i="5"/>
  <c r="BT74" i="5"/>
  <c r="AL107" i="5"/>
  <c r="AL96" i="5"/>
  <c r="AL95" i="5"/>
  <c r="AL94" i="5"/>
  <c r="AL93" i="5"/>
  <c r="AL92" i="5"/>
  <c r="AL91" i="5"/>
  <c r="AL90" i="5"/>
  <c r="AL89" i="5"/>
  <c r="AL88" i="5"/>
  <c r="AL87" i="5"/>
  <c r="AL86" i="5"/>
  <c r="AL85" i="5"/>
  <c r="AL84" i="5"/>
  <c r="AL83" i="5"/>
  <c r="AL82" i="5"/>
  <c r="AL81" i="5"/>
  <c r="AL80" i="5"/>
  <c r="AL79" i="5"/>
  <c r="AL78" i="5"/>
  <c r="AL77" i="5"/>
  <c r="AL76" i="5"/>
  <c r="AL70" i="5"/>
  <c r="AL69" i="5"/>
  <c r="AL68" i="5"/>
  <c r="AL67" i="5"/>
  <c r="AL66" i="5"/>
  <c r="AL65" i="5"/>
  <c r="AL64" i="5"/>
  <c r="AL63" i="5"/>
  <c r="AL62" i="5"/>
  <c r="AL61" i="5"/>
  <c r="AL57" i="5"/>
  <c r="AL56" i="5"/>
  <c r="AL55" i="5"/>
  <c r="AL54" i="5"/>
  <c r="AL53" i="5"/>
  <c r="AL52" i="5"/>
  <c r="AL45" i="5"/>
  <c r="AL44" i="5"/>
  <c r="AL43" i="5"/>
  <c r="AL42" i="5"/>
  <c r="AL41" i="5"/>
  <c r="AL40" i="5"/>
  <c r="AL39" i="5"/>
  <c r="AL38" i="5"/>
  <c r="AL37" i="5"/>
  <c r="AL36" i="5"/>
  <c r="AL35" i="5"/>
  <c r="AL34" i="5"/>
  <c r="AL33" i="5"/>
  <c r="AL32" i="5"/>
  <c r="AL31" i="5"/>
  <c r="AL30" i="5"/>
  <c r="AL29" i="5"/>
  <c r="AL28" i="5"/>
  <c r="AV22" i="5"/>
  <c r="AL22" i="5"/>
  <c r="AO47" i="5" l="1"/>
  <c r="AL106" i="5"/>
  <c r="AP106" i="5" s="1"/>
  <c r="BT106" i="5" s="1"/>
  <c r="AP107" i="5"/>
  <c r="BT107" i="5" s="1"/>
  <c r="BT48" i="5"/>
  <c r="AP47" i="5"/>
  <c r="U105" i="5"/>
  <c r="U107" i="5"/>
  <c r="AL74" i="5"/>
  <c r="U74" i="5"/>
  <c r="U51" i="5"/>
  <c r="U50" i="5"/>
  <c r="U49" i="5"/>
  <c r="P49" i="5"/>
  <c r="O49" i="5"/>
  <c r="BT47" i="5" l="1"/>
  <c r="BT46" i="5" s="1"/>
  <c r="BT23" i="5" s="1"/>
  <c r="BT21" i="5" s="1"/>
  <c r="AP46" i="5"/>
  <c r="AP23" i="5" s="1"/>
  <c r="AP21" i="5" s="1"/>
  <c r="AO46" i="5"/>
  <c r="AO23" i="5" s="1"/>
  <c r="AV59" i="5"/>
  <c r="AV58" i="5" s="1"/>
  <c r="AY58" i="5" s="1"/>
  <c r="AY22" i="5"/>
  <c r="AL59" i="5"/>
  <c r="AL58" i="5" s="1"/>
  <c r="AL72" i="5"/>
  <c r="AL71" i="5" s="1"/>
  <c r="AL97" i="5"/>
  <c r="AL25" i="5" s="1"/>
  <c r="AV48" i="5"/>
  <c r="AV47" i="5" s="1"/>
  <c r="AX48" i="5"/>
  <c r="AX47" i="5" s="1"/>
  <c r="AW48" i="5"/>
  <c r="AW47" i="5"/>
  <c r="AY107" i="5"/>
  <c r="AY96" i="5"/>
  <c r="AY95" i="5"/>
  <c r="AY94" i="5"/>
  <c r="AY93" i="5"/>
  <c r="AY92" i="5"/>
  <c r="AY91" i="5"/>
  <c r="AY90" i="5"/>
  <c r="AY89" i="5"/>
  <c r="AY88" i="5"/>
  <c r="AY87" i="5"/>
  <c r="AY86" i="5"/>
  <c r="AY85" i="5"/>
  <c r="AY84" i="5"/>
  <c r="AY83" i="5"/>
  <c r="AY82" i="5"/>
  <c r="AY81" i="5"/>
  <c r="AY80" i="5"/>
  <c r="AY79" i="5"/>
  <c r="AY78" i="5"/>
  <c r="AY77" i="5"/>
  <c r="AY76" i="5"/>
  <c r="AY74" i="5"/>
  <c r="AY70" i="5"/>
  <c r="AY69" i="5"/>
  <c r="AY68" i="5"/>
  <c r="AY67" i="5"/>
  <c r="AY66" i="5"/>
  <c r="AY65" i="5"/>
  <c r="AY64" i="5"/>
  <c r="AY63" i="5"/>
  <c r="AY62" i="5"/>
  <c r="AY61" i="5"/>
  <c r="AY57" i="5"/>
  <c r="AY56" i="5"/>
  <c r="AY55" i="5"/>
  <c r="AY54" i="5"/>
  <c r="AY53" i="5"/>
  <c r="AY52" i="5"/>
  <c r="AY45" i="5"/>
  <c r="AY44" i="5"/>
  <c r="AY43" i="5"/>
  <c r="AY42" i="5"/>
  <c r="AY41" i="5"/>
  <c r="AY40" i="5"/>
  <c r="AY39" i="5"/>
  <c r="AY38" i="5"/>
  <c r="AY37" i="5"/>
  <c r="AY36" i="5"/>
  <c r="AY35" i="5"/>
  <c r="AY34" i="5"/>
  <c r="AY33" i="5"/>
  <c r="AY32" i="5"/>
  <c r="AY31" i="5"/>
  <c r="AY30" i="5"/>
  <c r="AY29" i="5"/>
  <c r="AY28" i="5"/>
  <c r="AY24" i="5"/>
  <c r="AV72" i="5" l="1"/>
  <c r="AV97" i="5"/>
  <c r="AY97" i="5" s="1"/>
  <c r="AY59" i="5"/>
  <c r="AY48" i="5"/>
  <c r="AY47" i="5" l="1"/>
  <c r="BS48" i="5"/>
  <c r="AV25" i="5"/>
  <c r="AY25" i="5" s="1"/>
  <c r="AY106" i="5"/>
  <c r="AV27" i="5"/>
  <c r="AY27" i="5" s="1"/>
  <c r="AV71" i="5"/>
  <c r="AY72" i="5"/>
  <c r="AY46" i="5" l="1"/>
  <c r="AY23" i="5" s="1"/>
  <c r="BS47" i="5"/>
  <c r="BS46" i="5" s="1"/>
  <c r="BS23" i="5" s="1"/>
  <c r="AY71" i="5"/>
  <c r="AV46" i="5"/>
  <c r="AV23" i="5" l="1"/>
  <c r="AO96" i="5"/>
  <c r="AO95" i="5"/>
  <c r="AO92" i="5"/>
  <c r="AO91" i="5"/>
  <c r="AO88" i="5"/>
  <c r="AO87" i="5"/>
  <c r="AO84" i="5"/>
  <c r="AO83" i="5"/>
  <c r="AO80" i="5"/>
  <c r="AO79" i="5"/>
  <c r="AO76" i="5"/>
  <c r="AO70" i="5"/>
  <c r="AO67" i="5"/>
  <c r="AO66" i="5"/>
  <c r="AO63" i="5"/>
  <c r="AO62" i="5"/>
  <c r="AO56" i="5"/>
  <c r="AO55" i="5"/>
  <c r="AO52" i="5"/>
  <c r="AO44" i="5"/>
  <c r="AO40" i="5"/>
  <c r="AO36" i="5"/>
  <c r="AO32" i="5"/>
  <c r="AO28" i="5"/>
  <c r="AO104" i="5"/>
  <c r="AO97" i="5"/>
  <c r="AO94" i="5"/>
  <c r="AO93" i="5"/>
  <c r="AO90" i="5"/>
  <c r="AO89" i="5"/>
  <c r="AO86" i="5"/>
  <c r="AO85" i="5"/>
  <c r="AO82" i="5"/>
  <c r="AO81" i="5"/>
  <c r="AO78" i="5"/>
  <c r="AO77" i="5"/>
  <c r="AO69" i="5"/>
  <c r="AO68" i="5"/>
  <c r="AO65" i="5"/>
  <c r="AO64" i="5"/>
  <c r="AO61" i="5"/>
  <c r="AO59" i="5"/>
  <c r="AO58" i="5"/>
  <c r="AO57" i="5"/>
  <c r="AO54" i="5"/>
  <c r="AO53" i="5"/>
  <c r="AO45" i="5"/>
  <c r="AO43" i="5"/>
  <c r="AO42" i="5"/>
  <c r="AO41" i="5"/>
  <c r="AO39" i="5"/>
  <c r="AO38" i="5"/>
  <c r="AO37" i="5"/>
  <c r="AO35" i="5"/>
  <c r="AO34" i="5"/>
  <c r="AO33" i="5"/>
  <c r="AO31" i="5"/>
  <c r="AO30" i="5"/>
  <c r="AO29" i="5"/>
  <c r="AO25" i="5"/>
  <c r="AO24" i="5"/>
  <c r="AO22" i="5"/>
  <c r="AO26" i="5" l="1"/>
  <c r="AV104" i="5"/>
  <c r="AO105" i="5"/>
  <c r="AL48" i="5"/>
  <c r="AL27" i="5"/>
  <c r="BY105" i="5"/>
  <c r="BW105" i="5"/>
  <c r="BV105" i="5"/>
  <c r="BY107" i="5"/>
  <c r="BW107" i="5"/>
  <c r="BV107" i="5"/>
  <c r="BY106" i="5"/>
  <c r="BW106" i="5"/>
  <c r="BV106" i="5"/>
  <c r="BY104" i="5"/>
  <c r="BY26" i="5" s="1"/>
  <c r="BW104" i="5"/>
  <c r="BV104" i="5"/>
  <c r="BY97" i="5"/>
  <c r="BW97" i="5"/>
  <c r="BV97" i="5"/>
  <c r="BY96" i="5"/>
  <c r="BW96" i="5"/>
  <c r="BV96" i="5"/>
  <c r="BY95" i="5"/>
  <c r="BW95" i="5"/>
  <c r="BV95" i="5"/>
  <c r="BY94" i="5"/>
  <c r="BW94" i="5"/>
  <c r="BV94" i="5"/>
  <c r="BY93" i="5"/>
  <c r="BW93" i="5"/>
  <c r="BV93" i="5"/>
  <c r="BY92" i="5"/>
  <c r="BW92" i="5"/>
  <c r="BV92" i="5"/>
  <c r="BY91" i="5"/>
  <c r="BW91" i="5"/>
  <c r="BV91" i="5"/>
  <c r="BY90" i="5"/>
  <c r="BW90" i="5"/>
  <c r="BV90" i="5"/>
  <c r="BY89" i="5"/>
  <c r="BW89" i="5"/>
  <c r="BV89" i="5"/>
  <c r="BY88" i="5"/>
  <c r="BW88" i="5"/>
  <c r="BV88" i="5"/>
  <c r="BY87" i="5"/>
  <c r="BW87" i="5"/>
  <c r="BV87" i="5"/>
  <c r="BY86" i="5"/>
  <c r="BW86" i="5"/>
  <c r="BV86" i="5"/>
  <c r="BY85" i="5"/>
  <c r="BW85" i="5"/>
  <c r="BV85" i="5"/>
  <c r="BY84" i="5"/>
  <c r="BW84" i="5"/>
  <c r="BV84" i="5"/>
  <c r="BY83" i="5"/>
  <c r="BW83" i="5"/>
  <c r="BV83" i="5"/>
  <c r="BY82" i="5"/>
  <c r="BW82" i="5"/>
  <c r="BV82" i="5"/>
  <c r="BY81" i="5"/>
  <c r="BW81" i="5"/>
  <c r="BV81" i="5"/>
  <c r="BY80" i="5"/>
  <c r="BW80" i="5"/>
  <c r="BV80" i="5"/>
  <c r="BY79" i="5"/>
  <c r="BW79" i="5"/>
  <c r="BV79" i="5"/>
  <c r="BY78" i="5"/>
  <c r="BW78" i="5"/>
  <c r="BV78" i="5"/>
  <c r="BY77" i="5"/>
  <c r="BW77" i="5"/>
  <c r="BV77" i="5"/>
  <c r="BY76" i="5"/>
  <c r="BW76" i="5"/>
  <c r="BV76" i="5"/>
  <c r="BY74" i="5"/>
  <c r="BW74" i="5"/>
  <c r="BV74" i="5"/>
  <c r="BY72" i="5"/>
  <c r="BW72" i="5"/>
  <c r="BV72" i="5"/>
  <c r="BY71" i="5"/>
  <c r="BW71" i="5"/>
  <c r="BV71" i="5"/>
  <c r="BY70" i="5"/>
  <c r="BW70" i="5"/>
  <c r="BV70" i="5"/>
  <c r="BY69" i="5"/>
  <c r="BW69" i="5"/>
  <c r="BV69" i="5"/>
  <c r="BY68" i="5"/>
  <c r="BW68" i="5"/>
  <c r="BV68" i="5"/>
  <c r="BY67" i="5"/>
  <c r="BW67" i="5"/>
  <c r="BV67" i="5"/>
  <c r="BY66" i="5"/>
  <c r="BW66" i="5"/>
  <c r="BV66" i="5"/>
  <c r="BY65" i="5"/>
  <c r="BW65" i="5"/>
  <c r="BV65" i="5"/>
  <c r="BY64" i="5"/>
  <c r="BW64" i="5"/>
  <c r="BV64" i="5"/>
  <c r="BY63" i="5"/>
  <c r="BW63" i="5"/>
  <c r="BV63" i="5"/>
  <c r="BY62" i="5"/>
  <c r="BW62" i="5"/>
  <c r="BV62" i="5"/>
  <c r="BY61" i="5"/>
  <c r="BW61" i="5"/>
  <c r="BV61" i="5"/>
  <c r="BY59" i="5"/>
  <c r="BW59" i="5"/>
  <c r="BV59" i="5"/>
  <c r="BY58" i="5"/>
  <c r="BW58" i="5"/>
  <c r="BV58" i="5"/>
  <c r="BY57" i="5"/>
  <c r="BW57" i="5"/>
  <c r="BV57" i="5"/>
  <c r="BY56" i="5"/>
  <c r="BW56" i="5"/>
  <c r="BV56" i="5"/>
  <c r="BY55" i="5"/>
  <c r="BW55" i="5"/>
  <c r="BV55" i="5"/>
  <c r="BY54" i="5"/>
  <c r="BW54" i="5"/>
  <c r="BV54" i="5"/>
  <c r="BY53" i="5"/>
  <c r="BW53" i="5"/>
  <c r="BV53" i="5"/>
  <c r="BY52" i="5"/>
  <c r="BW52" i="5"/>
  <c r="BV52" i="5"/>
  <c r="BY51" i="5"/>
  <c r="BW51" i="5"/>
  <c r="BV51" i="5"/>
  <c r="BY50" i="5"/>
  <c r="BW50" i="5"/>
  <c r="BV50" i="5"/>
  <c r="BY49" i="5"/>
  <c r="BW49" i="5"/>
  <c r="BV49" i="5"/>
  <c r="BY48" i="5"/>
  <c r="BW48" i="5"/>
  <c r="BV48" i="5"/>
  <c r="BY47" i="5"/>
  <c r="BY46" i="5" s="1"/>
  <c r="BY23" i="5" s="1"/>
  <c r="BY21" i="5" s="1"/>
  <c r="BW47" i="5"/>
  <c r="BV47" i="5"/>
  <c r="BY45" i="5"/>
  <c r="BW45" i="5"/>
  <c r="BV45" i="5"/>
  <c r="BY44" i="5"/>
  <c r="BW44" i="5"/>
  <c r="BV44" i="5"/>
  <c r="BY43" i="5"/>
  <c r="BW43" i="5"/>
  <c r="BV43" i="5"/>
  <c r="BY42" i="5"/>
  <c r="BW42" i="5"/>
  <c r="BV42" i="5"/>
  <c r="BY41" i="5"/>
  <c r="BW41" i="5"/>
  <c r="BV41" i="5"/>
  <c r="BY40" i="5"/>
  <c r="BW40" i="5"/>
  <c r="BV40" i="5"/>
  <c r="BY39" i="5"/>
  <c r="BW39" i="5"/>
  <c r="BV39" i="5"/>
  <c r="BY38" i="5"/>
  <c r="BW38" i="5"/>
  <c r="BV38" i="5"/>
  <c r="BY37" i="5"/>
  <c r="BW37" i="5"/>
  <c r="BV37" i="5"/>
  <c r="BY36" i="5"/>
  <c r="BW36" i="5"/>
  <c r="BV36" i="5"/>
  <c r="BY35" i="5"/>
  <c r="BW35" i="5"/>
  <c r="BV35" i="5"/>
  <c r="BY34" i="5"/>
  <c r="BW34" i="5"/>
  <c r="BV34" i="5"/>
  <c r="BY33" i="5"/>
  <c r="BW33" i="5"/>
  <c r="BV33" i="5"/>
  <c r="BY32" i="5"/>
  <c r="BW32" i="5"/>
  <c r="BV32" i="5"/>
  <c r="BY31" i="5"/>
  <c r="BW31" i="5"/>
  <c r="BV31" i="5"/>
  <c r="BY30" i="5"/>
  <c r="BW30" i="5"/>
  <c r="BV30" i="5"/>
  <c r="BY29" i="5"/>
  <c r="BW29" i="5"/>
  <c r="BV29" i="5"/>
  <c r="BY28" i="5"/>
  <c r="BW28" i="5"/>
  <c r="BV28" i="5"/>
  <c r="BY27" i="5"/>
  <c r="BW27" i="5"/>
  <c r="BV27" i="5"/>
  <c r="BY25" i="5"/>
  <c r="BW25" i="5"/>
  <c r="BV25" i="5"/>
  <c r="BY24" i="5"/>
  <c r="BW24" i="5"/>
  <c r="BV24" i="5"/>
  <c r="BY22" i="5"/>
  <c r="BW22" i="5"/>
  <c r="BV22" i="5"/>
  <c r="AV105" i="5" l="1"/>
  <c r="AY105" i="5" s="1"/>
  <c r="BS105" i="5"/>
  <c r="AV26" i="5"/>
  <c r="AV21" i="5" s="1"/>
  <c r="AY104" i="5"/>
  <c r="AL47" i="5"/>
  <c r="AO27" i="5"/>
  <c r="AO21" i="5" s="1"/>
  <c r="T74" i="5"/>
  <c r="AY26" i="5" l="1"/>
  <c r="AY21" i="5" s="1"/>
  <c r="BS104" i="5"/>
  <c r="BS26" i="5" s="1"/>
  <c r="BS21" i="5" s="1"/>
  <c r="AL46" i="5"/>
  <c r="U27" i="5"/>
  <c r="T97" i="5"/>
  <c r="T25" i="5" s="1"/>
  <c r="U97" i="5"/>
  <c r="AG97" i="5" s="1"/>
  <c r="U72" i="5"/>
  <c r="U71" i="5" s="1"/>
  <c r="AG71" i="5" s="1"/>
  <c r="U59" i="5"/>
  <c r="AG105" i="5"/>
  <c r="BP105" i="5" s="1"/>
  <c r="AG107" i="5"/>
  <c r="AG104" i="5"/>
  <c r="BP104" i="5" s="1"/>
  <c r="AG96" i="5"/>
  <c r="BP96" i="5" s="1"/>
  <c r="AG95" i="5"/>
  <c r="BP95" i="5" s="1"/>
  <c r="AG94" i="5"/>
  <c r="BP94" i="5" s="1"/>
  <c r="AG93" i="5"/>
  <c r="BP93" i="5" s="1"/>
  <c r="AG92" i="5"/>
  <c r="BP92" i="5" s="1"/>
  <c r="AG91" i="5"/>
  <c r="BP91" i="5" s="1"/>
  <c r="AG90" i="5"/>
  <c r="BP90" i="5" s="1"/>
  <c r="AG89" i="5"/>
  <c r="BP89" i="5" s="1"/>
  <c r="AG88" i="5"/>
  <c r="BP88" i="5" s="1"/>
  <c r="AG87" i="5"/>
  <c r="BP87" i="5" s="1"/>
  <c r="AG86" i="5"/>
  <c r="BP86" i="5" s="1"/>
  <c r="AG85" i="5"/>
  <c r="BP85" i="5" s="1"/>
  <c r="AG84" i="5"/>
  <c r="BP84" i="5" s="1"/>
  <c r="AG83" i="5"/>
  <c r="BP83" i="5" s="1"/>
  <c r="AG82" i="5"/>
  <c r="BP82" i="5" s="1"/>
  <c r="AG81" i="5"/>
  <c r="BP81" i="5" s="1"/>
  <c r="AG80" i="5"/>
  <c r="BP80" i="5" s="1"/>
  <c r="AG79" i="5"/>
  <c r="BP79" i="5" s="1"/>
  <c r="AG78" i="5"/>
  <c r="BP78" i="5" s="1"/>
  <c r="AG77" i="5"/>
  <c r="AG76" i="5"/>
  <c r="BP76" i="5" s="1"/>
  <c r="AG74" i="5"/>
  <c r="BP74" i="5" s="1"/>
  <c r="AG70" i="5"/>
  <c r="BP70" i="5" s="1"/>
  <c r="AG69" i="5"/>
  <c r="BP69" i="5" s="1"/>
  <c r="AG68" i="5"/>
  <c r="BP68" i="5" s="1"/>
  <c r="AG67" i="5"/>
  <c r="BP67" i="5" s="1"/>
  <c r="AG66" i="5"/>
  <c r="BP66" i="5" s="1"/>
  <c r="AG65" i="5"/>
  <c r="BP65" i="5" s="1"/>
  <c r="AG64" i="5"/>
  <c r="BP64" i="5" s="1"/>
  <c r="AG63" i="5"/>
  <c r="BP63" i="5" s="1"/>
  <c r="AG62" i="5"/>
  <c r="BP62" i="5" s="1"/>
  <c r="AG61" i="5"/>
  <c r="BP61" i="5" s="1"/>
  <c r="AG57" i="5"/>
  <c r="BP57" i="5" s="1"/>
  <c r="AG56" i="5"/>
  <c r="BP56" i="5" s="1"/>
  <c r="AG55" i="5"/>
  <c r="BP55" i="5" s="1"/>
  <c r="AG54" i="5"/>
  <c r="BP54" i="5" s="1"/>
  <c r="AG53" i="5"/>
  <c r="BP53" i="5" s="1"/>
  <c r="AG52" i="5"/>
  <c r="BP52" i="5" s="1"/>
  <c r="AG45" i="5"/>
  <c r="BP45" i="5" s="1"/>
  <c r="AG44" i="5"/>
  <c r="BP44" i="5" s="1"/>
  <c r="AG43" i="5"/>
  <c r="BP43" i="5" s="1"/>
  <c r="AG42" i="5"/>
  <c r="BP42" i="5" s="1"/>
  <c r="AG41" i="5"/>
  <c r="BP41" i="5" s="1"/>
  <c r="AG40" i="5"/>
  <c r="BP40" i="5" s="1"/>
  <c r="AG39" i="5"/>
  <c r="BP39" i="5" s="1"/>
  <c r="AG38" i="5"/>
  <c r="BP38" i="5" s="1"/>
  <c r="AG37" i="5"/>
  <c r="BP37" i="5" s="1"/>
  <c r="AG36" i="5"/>
  <c r="BP36" i="5" s="1"/>
  <c r="AG35" i="5"/>
  <c r="BP35" i="5" s="1"/>
  <c r="AG34" i="5"/>
  <c r="BP34" i="5" s="1"/>
  <c r="AG33" i="5"/>
  <c r="BP33" i="5" s="1"/>
  <c r="AG32" i="5"/>
  <c r="BP32" i="5" s="1"/>
  <c r="AG31" i="5"/>
  <c r="BP31" i="5" s="1"/>
  <c r="AG30" i="5"/>
  <c r="BP30" i="5" s="1"/>
  <c r="AG29" i="5"/>
  <c r="BP29" i="5" s="1"/>
  <c r="AG28" i="5"/>
  <c r="BP28" i="5" s="1"/>
  <c r="AG26" i="5"/>
  <c r="AG51" i="5"/>
  <c r="AG50" i="5"/>
  <c r="AG49" i="5"/>
  <c r="AD23" i="5"/>
  <c r="AC23" i="5"/>
  <c r="AI105" i="5"/>
  <c r="AI104" i="5"/>
  <c r="AI95" i="5"/>
  <c r="AI94" i="5"/>
  <c r="AI91" i="5"/>
  <c r="AI90" i="5"/>
  <c r="AI87" i="5"/>
  <c r="AI86" i="5"/>
  <c r="AI83" i="5"/>
  <c r="AI82" i="5"/>
  <c r="AI79" i="5"/>
  <c r="AI78" i="5"/>
  <c r="AI74" i="5"/>
  <c r="AI68" i="5"/>
  <c r="AI57" i="5"/>
  <c r="AI43" i="5"/>
  <c r="AI35" i="5"/>
  <c r="AI26" i="5"/>
  <c r="AJ23" i="5"/>
  <c r="AJ27" i="5"/>
  <c r="AJ25" i="5"/>
  <c r="AJ24" i="5"/>
  <c r="AJ22" i="5"/>
  <c r="AD27" i="5"/>
  <c r="AC27" i="5"/>
  <c r="AB27" i="5"/>
  <c r="AA27" i="5"/>
  <c r="AD25" i="5"/>
  <c r="AC25" i="5"/>
  <c r="AB25" i="5"/>
  <c r="AA25" i="5"/>
  <c r="AD24" i="5"/>
  <c r="AC24" i="5"/>
  <c r="AB24" i="5"/>
  <c r="AA24" i="5"/>
  <c r="AB23" i="5"/>
  <c r="AA23" i="5"/>
  <c r="AD22" i="5"/>
  <c r="AC22" i="5"/>
  <c r="AB22" i="5"/>
  <c r="AB21" i="5" s="1"/>
  <c r="AA22" i="5"/>
  <c r="AA21" i="5"/>
  <c r="AG27" i="5"/>
  <c r="AG24" i="5"/>
  <c r="V22" i="5"/>
  <c r="U22" i="5"/>
  <c r="AG22" i="5" s="1"/>
  <c r="BP22" i="5" s="1"/>
  <c r="T27" i="5"/>
  <c r="T22" i="5"/>
  <c r="AI39" i="5" l="1"/>
  <c r="AI64" i="5"/>
  <c r="AI31" i="5"/>
  <c r="AI53" i="5"/>
  <c r="AI28" i="5"/>
  <c r="AI36" i="5"/>
  <c r="AI44" i="5"/>
  <c r="AI61" i="5"/>
  <c r="AI69" i="5"/>
  <c r="AI32" i="5"/>
  <c r="AI40" i="5"/>
  <c r="AI54" i="5"/>
  <c r="AI65" i="5"/>
  <c r="AG106" i="5"/>
  <c r="U25" i="5"/>
  <c r="AG25" i="5" s="1"/>
  <c r="BP25" i="5" s="1"/>
  <c r="BS29" i="5"/>
  <c r="BU29" i="5"/>
  <c r="BS33" i="5"/>
  <c r="BU33" i="5"/>
  <c r="BS41" i="5"/>
  <c r="BU41" i="5"/>
  <c r="BS45" i="5"/>
  <c r="BU45" i="5"/>
  <c r="BS62" i="5"/>
  <c r="BU62" i="5"/>
  <c r="BS70" i="5"/>
  <c r="BU70" i="5"/>
  <c r="BS76" i="5"/>
  <c r="BU76" i="5"/>
  <c r="BS84" i="5"/>
  <c r="BU84" i="5"/>
  <c r="BS92" i="5"/>
  <c r="BU92" i="5"/>
  <c r="BS96" i="5"/>
  <c r="BU96" i="5"/>
  <c r="AI84" i="5"/>
  <c r="BS22" i="5"/>
  <c r="BU22" i="5"/>
  <c r="BS34" i="5"/>
  <c r="BU34" i="5"/>
  <c r="BS42" i="5"/>
  <c r="BU42" i="5"/>
  <c r="BS52" i="5"/>
  <c r="BU52" i="5"/>
  <c r="BS56" i="5"/>
  <c r="BU56" i="5"/>
  <c r="BS67" i="5"/>
  <c r="BU67" i="5"/>
  <c r="AI77" i="5"/>
  <c r="BP77" i="5"/>
  <c r="BS81" i="5"/>
  <c r="BU81" i="5"/>
  <c r="BS85" i="5"/>
  <c r="BU85" i="5"/>
  <c r="BS89" i="5"/>
  <c r="BU89" i="5"/>
  <c r="BS93" i="5"/>
  <c r="BU93" i="5"/>
  <c r="AI29" i="5"/>
  <c r="AI33" i="5"/>
  <c r="AI37" i="5"/>
  <c r="AI41" i="5"/>
  <c r="AI45" i="5"/>
  <c r="AI55" i="5"/>
  <c r="AI62" i="5"/>
  <c r="AI66" i="5"/>
  <c r="AI70" i="5"/>
  <c r="AI76" i="5"/>
  <c r="AI81" i="5"/>
  <c r="AI85" i="5"/>
  <c r="AI89" i="5"/>
  <c r="AI93" i="5"/>
  <c r="BS31" i="5"/>
  <c r="BU31" i="5"/>
  <c r="BS35" i="5"/>
  <c r="BU35" i="5"/>
  <c r="BS39" i="5"/>
  <c r="BU39" i="5"/>
  <c r="BS43" i="5"/>
  <c r="BU43" i="5"/>
  <c r="BS53" i="5"/>
  <c r="BU53" i="5"/>
  <c r="BS57" i="5"/>
  <c r="BU57" i="5"/>
  <c r="BS64" i="5"/>
  <c r="BU64" i="5"/>
  <c r="BS68" i="5"/>
  <c r="BU68" i="5"/>
  <c r="BS78" i="5"/>
  <c r="BX78" i="5" s="1"/>
  <c r="BU78" i="5"/>
  <c r="BS82" i="5"/>
  <c r="BU82" i="5"/>
  <c r="BS86" i="5"/>
  <c r="BU86" i="5"/>
  <c r="BS90" i="5"/>
  <c r="BU90" i="5"/>
  <c r="BS94" i="5"/>
  <c r="BU94" i="5"/>
  <c r="BS37" i="5"/>
  <c r="BU37" i="5"/>
  <c r="BS55" i="5"/>
  <c r="BU55" i="5"/>
  <c r="BS66" i="5"/>
  <c r="BU66" i="5"/>
  <c r="BS80" i="5"/>
  <c r="BU80" i="5"/>
  <c r="BS88" i="5"/>
  <c r="BU88" i="5"/>
  <c r="AI24" i="5"/>
  <c r="BP24" i="5"/>
  <c r="AI80" i="5"/>
  <c r="AI88" i="5"/>
  <c r="AI92" i="5"/>
  <c r="AI96" i="5"/>
  <c r="BS30" i="5"/>
  <c r="BU30" i="5"/>
  <c r="BS38" i="5"/>
  <c r="BU38" i="5"/>
  <c r="BS63" i="5"/>
  <c r="BU63" i="5"/>
  <c r="AI22" i="5"/>
  <c r="AI30" i="5"/>
  <c r="AI34" i="5"/>
  <c r="AI38" i="5"/>
  <c r="AI42" i="5"/>
  <c r="AI52" i="5"/>
  <c r="AI56" i="5"/>
  <c r="AI63" i="5"/>
  <c r="AI67" i="5"/>
  <c r="BS28" i="5"/>
  <c r="BU28" i="5"/>
  <c r="BS32" i="5"/>
  <c r="BU32" i="5"/>
  <c r="BS36" i="5"/>
  <c r="BU36" i="5"/>
  <c r="BS40" i="5"/>
  <c r="BU40" i="5"/>
  <c r="BS44" i="5"/>
  <c r="BU44" i="5"/>
  <c r="BS54" i="5"/>
  <c r="BU54" i="5"/>
  <c r="BS61" i="5"/>
  <c r="BU61" i="5"/>
  <c r="BS65" i="5"/>
  <c r="BU65" i="5"/>
  <c r="BS69" i="5"/>
  <c r="BU69" i="5"/>
  <c r="BS79" i="5"/>
  <c r="BX79" i="5" s="1"/>
  <c r="BU79" i="5"/>
  <c r="BS83" i="5"/>
  <c r="BU83" i="5"/>
  <c r="BS87" i="5"/>
  <c r="BU87" i="5"/>
  <c r="BS91" i="5"/>
  <c r="BU91" i="5"/>
  <c r="BS95" i="5"/>
  <c r="BU95" i="5"/>
  <c r="BX104" i="5"/>
  <c r="BX26" i="5" s="1"/>
  <c r="BU104" i="5"/>
  <c r="AL23" i="5"/>
  <c r="AL21" i="5" s="1"/>
  <c r="T51" i="5"/>
  <c r="AI71" i="5"/>
  <c r="BP71" i="5"/>
  <c r="AI49" i="5"/>
  <c r="BP49" i="5"/>
  <c r="BU74" i="5"/>
  <c r="AI25" i="5"/>
  <c r="AI50" i="5"/>
  <c r="BP50" i="5"/>
  <c r="BU105" i="5"/>
  <c r="AI97" i="5"/>
  <c r="BP97" i="5"/>
  <c r="AI27" i="5"/>
  <c r="BP27" i="5"/>
  <c r="AI51" i="5"/>
  <c r="BP51" i="5"/>
  <c r="AI106" i="5"/>
  <c r="BP106" i="5"/>
  <c r="T49" i="5"/>
  <c r="AI107" i="5"/>
  <c r="BP107" i="5"/>
  <c r="T72" i="5"/>
  <c r="T50" i="5"/>
  <c r="AG72" i="5"/>
  <c r="U58" i="5"/>
  <c r="AG58" i="5" s="1"/>
  <c r="AG59" i="5"/>
  <c r="U48" i="5"/>
  <c r="AJ21" i="5"/>
  <c r="BX54" i="5" l="1"/>
  <c r="BX32" i="5"/>
  <c r="BX38" i="5"/>
  <c r="BS24" i="5"/>
  <c r="BU24" i="5"/>
  <c r="BX88" i="5"/>
  <c r="BX37" i="5"/>
  <c r="BX64" i="5"/>
  <c r="BX39" i="5"/>
  <c r="BX56" i="5"/>
  <c r="BX22" i="5"/>
  <c r="BX96" i="5"/>
  <c r="BX70" i="5"/>
  <c r="BX33" i="5"/>
  <c r="BX95" i="5"/>
  <c r="BX36" i="5"/>
  <c r="BX63" i="5"/>
  <c r="BX55" i="5"/>
  <c r="BX85" i="5"/>
  <c r="BS77" i="5"/>
  <c r="BX77" i="5" s="1"/>
  <c r="BU77" i="5"/>
  <c r="BX67" i="5"/>
  <c r="BX34" i="5"/>
  <c r="BX76" i="5"/>
  <c r="BX41" i="5"/>
  <c r="BX83" i="5"/>
  <c r="BX65" i="5"/>
  <c r="BX40" i="5"/>
  <c r="BX66" i="5"/>
  <c r="BX90" i="5"/>
  <c r="BX53" i="5"/>
  <c r="BX31" i="5"/>
  <c r="BX89" i="5"/>
  <c r="BX42" i="5"/>
  <c r="BX84" i="5"/>
  <c r="BX45" i="5"/>
  <c r="BX91" i="5"/>
  <c r="BX82" i="5"/>
  <c r="BX81" i="5"/>
  <c r="BX61" i="5"/>
  <c r="BX86" i="5"/>
  <c r="BX68" i="5"/>
  <c r="BX43" i="5"/>
  <c r="BX87" i="5"/>
  <c r="BX69" i="5"/>
  <c r="BX44" i="5"/>
  <c r="BX28" i="5"/>
  <c r="BX30" i="5"/>
  <c r="BX80" i="5"/>
  <c r="BX94" i="5"/>
  <c r="BX57" i="5"/>
  <c r="BX35" i="5"/>
  <c r="BX93" i="5"/>
  <c r="BX52" i="5"/>
  <c r="BX92" i="5"/>
  <c r="BX62" i="5"/>
  <c r="BX29" i="5"/>
  <c r="AI59" i="5"/>
  <c r="BP59" i="5"/>
  <c r="BU49" i="5"/>
  <c r="AI58" i="5"/>
  <c r="BP58" i="5"/>
  <c r="T71" i="5"/>
  <c r="BS97" i="5"/>
  <c r="BU97" i="5"/>
  <c r="BX105" i="5"/>
  <c r="BS25" i="5"/>
  <c r="BU25" i="5"/>
  <c r="BU51" i="5"/>
  <c r="BU107" i="5"/>
  <c r="BU71" i="5"/>
  <c r="AI72" i="5"/>
  <c r="BP72" i="5"/>
  <c r="T59" i="5"/>
  <c r="T48" i="5"/>
  <c r="BU106" i="5"/>
  <c r="BS27" i="5"/>
  <c r="BU27" i="5"/>
  <c r="BU50" i="5"/>
  <c r="BX74" i="5"/>
  <c r="U47" i="5"/>
  <c r="AG48" i="5"/>
  <c r="C129" i="33"/>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K26" i="33" s="1"/>
  <c r="BJ102" i="33"/>
  <c r="BI102" i="33"/>
  <c r="BH102" i="33"/>
  <c r="BG102" i="33"/>
  <c r="BG26" i="33" s="1"/>
  <c r="BF102" i="33"/>
  <c r="BE102" i="33"/>
  <c r="BD102" i="33"/>
  <c r="BC102" i="33"/>
  <c r="BC26" i="33" s="1"/>
  <c r="BB102" i="33"/>
  <c r="BA102" i="33"/>
  <c r="AZ102" i="33"/>
  <c r="AY102" i="33"/>
  <c r="AY26" i="33" s="1"/>
  <c r="AX102" i="33"/>
  <c r="AW102" i="33"/>
  <c r="AV102" i="33"/>
  <c r="AU102" i="33"/>
  <c r="AU26" i="33" s="1"/>
  <c r="AT102" i="33"/>
  <c r="AS102" i="33"/>
  <c r="AR102" i="33"/>
  <c r="AQ102" i="33"/>
  <c r="AQ26" i="33" s="1"/>
  <c r="AP102" i="33"/>
  <c r="AO102" i="33"/>
  <c r="AN102" i="33"/>
  <c r="AM102" i="33"/>
  <c r="AM26" i="33" s="1"/>
  <c r="AL102" i="33"/>
  <c r="AK102" i="33"/>
  <c r="AJ102" i="33"/>
  <c r="AI102" i="33"/>
  <c r="AI26" i="33" s="1"/>
  <c r="AH102" i="33"/>
  <c r="AG102" i="33"/>
  <c r="AF102" i="33"/>
  <c r="AE102" i="33"/>
  <c r="AE26" i="33" s="1"/>
  <c r="AD102" i="33"/>
  <c r="AC102" i="33"/>
  <c r="AB102" i="33"/>
  <c r="AA102" i="33"/>
  <c r="AA26" i="33" s="1"/>
  <c r="Z102" i="33"/>
  <c r="Y102" i="33"/>
  <c r="X102" i="33"/>
  <c r="W102" i="33"/>
  <c r="W26" i="33" s="1"/>
  <c r="V102" i="33"/>
  <c r="U102" i="33"/>
  <c r="T102" i="33"/>
  <c r="S102" i="33"/>
  <c r="S26" i="33" s="1"/>
  <c r="R102" i="33"/>
  <c r="Q102" i="33"/>
  <c r="P102" i="33"/>
  <c r="O102" i="33"/>
  <c r="O26" i="33" s="1"/>
  <c r="N102" i="33"/>
  <c r="M102" i="33"/>
  <c r="L102" i="33"/>
  <c r="K102" i="33"/>
  <c r="K26" i="33" s="1"/>
  <c r="J102" i="33"/>
  <c r="I102" i="33"/>
  <c r="H102" i="33"/>
  <c r="G102" i="33"/>
  <c r="G26" i="33" s="1"/>
  <c r="F102" i="33"/>
  <c r="E102" i="33"/>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K24" i="33" s="1"/>
  <c r="BJ94" i="33"/>
  <c r="BI94" i="33"/>
  <c r="BH94" i="33"/>
  <c r="BG94" i="33"/>
  <c r="BG24" i="33" s="1"/>
  <c r="BF94" i="33"/>
  <c r="BE94" i="33"/>
  <c r="BD94" i="33"/>
  <c r="BC94" i="33"/>
  <c r="BC24" i="33" s="1"/>
  <c r="BB94" i="33"/>
  <c r="BA94" i="33"/>
  <c r="AZ94" i="33"/>
  <c r="AY94" i="33"/>
  <c r="AY24" i="33" s="1"/>
  <c r="AX94" i="33"/>
  <c r="AW94" i="33"/>
  <c r="AV94" i="33"/>
  <c r="AU94" i="33"/>
  <c r="AU24" i="33" s="1"/>
  <c r="AT94" i="33"/>
  <c r="AS94" i="33"/>
  <c r="AR94" i="33"/>
  <c r="AQ94" i="33"/>
  <c r="AQ24" i="33" s="1"/>
  <c r="AP94" i="33"/>
  <c r="AO94" i="33"/>
  <c r="AN94" i="33"/>
  <c r="AM94" i="33"/>
  <c r="AM24" i="33" s="1"/>
  <c r="AL94" i="33"/>
  <c r="AK94" i="33"/>
  <c r="AJ94" i="33"/>
  <c r="AI94" i="33"/>
  <c r="AI24" i="33" s="1"/>
  <c r="AH94" i="33"/>
  <c r="AG94" i="33"/>
  <c r="AF94" i="33"/>
  <c r="AE94" i="33"/>
  <c r="AE24" i="33" s="1"/>
  <c r="AD94" i="33"/>
  <c r="AC94" i="33"/>
  <c r="AB94" i="33"/>
  <c r="AA94" i="33"/>
  <c r="AA24" i="33" s="1"/>
  <c r="Z94" i="33"/>
  <c r="Y94" i="33"/>
  <c r="X94" i="33"/>
  <c r="W94" i="33"/>
  <c r="W24" i="33" s="1"/>
  <c r="V94" i="33"/>
  <c r="U94" i="33"/>
  <c r="T94" i="33"/>
  <c r="S94" i="33"/>
  <c r="S24" i="33" s="1"/>
  <c r="R94" i="33"/>
  <c r="Q94" i="33"/>
  <c r="P94" i="33"/>
  <c r="O94" i="33"/>
  <c r="O24" i="33" s="1"/>
  <c r="N94" i="33"/>
  <c r="M94" i="33"/>
  <c r="L94" i="33"/>
  <c r="K94" i="33"/>
  <c r="K24" i="33" s="1"/>
  <c r="J94" i="33"/>
  <c r="I94" i="33"/>
  <c r="H94" i="33"/>
  <c r="G94" i="33"/>
  <c r="G24" i="33" s="1"/>
  <c r="F94" i="33"/>
  <c r="E94" i="33"/>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J76" i="33"/>
  <c r="BI76" i="33"/>
  <c r="BI74" i="33" s="1"/>
  <c r="BH76" i="33"/>
  <c r="BG76" i="33"/>
  <c r="BF76" i="33"/>
  <c r="BE76" i="33"/>
  <c r="BE74" i="33" s="1"/>
  <c r="BD76" i="33"/>
  <c r="BC76" i="33"/>
  <c r="BB76" i="33"/>
  <c r="BA76" i="33"/>
  <c r="BA74" i="33" s="1"/>
  <c r="AZ76" i="33"/>
  <c r="AY76" i="33"/>
  <c r="AX76" i="33"/>
  <c r="AW76" i="33"/>
  <c r="AW74" i="33" s="1"/>
  <c r="AV76" i="33"/>
  <c r="AU76" i="33"/>
  <c r="AT76" i="33"/>
  <c r="AS76" i="33"/>
  <c r="AS74" i="33" s="1"/>
  <c r="AR76" i="33"/>
  <c r="AQ76" i="33"/>
  <c r="AP76" i="33"/>
  <c r="AO76" i="33"/>
  <c r="AO74" i="33" s="1"/>
  <c r="AN76" i="33"/>
  <c r="AM76" i="33"/>
  <c r="AL76" i="33"/>
  <c r="AK76" i="33"/>
  <c r="AK74" i="33" s="1"/>
  <c r="AJ76" i="33"/>
  <c r="AI76" i="33"/>
  <c r="AH76" i="33"/>
  <c r="AG76" i="33"/>
  <c r="AG74" i="33" s="1"/>
  <c r="AF76" i="33"/>
  <c r="AE76" i="33"/>
  <c r="AD76" i="33"/>
  <c r="AC76" i="33"/>
  <c r="AC74" i="33" s="1"/>
  <c r="AB76" i="33"/>
  <c r="AA76" i="33"/>
  <c r="Z76" i="33"/>
  <c r="Y76" i="33"/>
  <c r="Y74" i="33" s="1"/>
  <c r="X76" i="33"/>
  <c r="W76" i="33"/>
  <c r="V76" i="33"/>
  <c r="U76" i="33"/>
  <c r="U74" i="33" s="1"/>
  <c r="T76" i="33"/>
  <c r="S76" i="33"/>
  <c r="R76" i="33"/>
  <c r="Q76" i="33"/>
  <c r="Q74" i="33" s="1"/>
  <c r="P76" i="33"/>
  <c r="O76" i="33"/>
  <c r="N76" i="33"/>
  <c r="M76" i="33"/>
  <c r="M74" i="33" s="1"/>
  <c r="L76" i="33"/>
  <c r="K76" i="33"/>
  <c r="J76" i="33"/>
  <c r="I76" i="33"/>
  <c r="I74" i="33" s="1"/>
  <c r="H76" i="33"/>
  <c r="G76" i="33"/>
  <c r="F76" i="33"/>
  <c r="E76" i="33"/>
  <c r="E74" i="33" s="1"/>
  <c r="D76" i="33"/>
  <c r="C76" i="33"/>
  <c r="B76" i="33"/>
  <c r="A76" i="33"/>
  <c r="C75" i="33"/>
  <c r="B75" i="33"/>
  <c r="A75" i="33"/>
  <c r="BK74" i="33"/>
  <c r="BK23" i="33" s="1"/>
  <c r="BJ74" i="33"/>
  <c r="BH74" i="33"/>
  <c r="BG74" i="33"/>
  <c r="BG23" i="33" s="1"/>
  <c r="BF74" i="33"/>
  <c r="BD74" i="33"/>
  <c r="BC74" i="33"/>
  <c r="BC23" i="33" s="1"/>
  <c r="BB74" i="33"/>
  <c r="AZ74" i="33"/>
  <c r="AY74" i="33"/>
  <c r="AY23" i="33" s="1"/>
  <c r="AX74" i="33"/>
  <c r="AV74" i="33"/>
  <c r="AU74" i="33"/>
  <c r="AU23" i="33" s="1"/>
  <c r="AT74" i="33"/>
  <c r="AR74" i="33"/>
  <c r="AQ74" i="33"/>
  <c r="AQ23" i="33" s="1"/>
  <c r="AP74" i="33"/>
  <c r="AN74" i="33"/>
  <c r="AM74" i="33"/>
  <c r="AM23" i="33" s="1"/>
  <c r="AL74" i="33"/>
  <c r="AJ74" i="33"/>
  <c r="AI74" i="33"/>
  <c r="AI23" i="33" s="1"/>
  <c r="AH74" i="33"/>
  <c r="AF74" i="33"/>
  <c r="AE74" i="33"/>
  <c r="AE23" i="33" s="1"/>
  <c r="AD74" i="33"/>
  <c r="AB74" i="33"/>
  <c r="AA74" i="33"/>
  <c r="AA23" i="33" s="1"/>
  <c r="Z74" i="33"/>
  <c r="X74" i="33"/>
  <c r="W74" i="33"/>
  <c r="W23" i="33" s="1"/>
  <c r="V74" i="33"/>
  <c r="T74" i="33"/>
  <c r="S74" i="33"/>
  <c r="S23" i="33" s="1"/>
  <c r="R74" i="33"/>
  <c r="P74" i="33"/>
  <c r="O74" i="33"/>
  <c r="O23" i="33" s="1"/>
  <c r="N74" i="33"/>
  <c r="L74" i="33"/>
  <c r="K74" i="33"/>
  <c r="K23" i="33" s="1"/>
  <c r="J74" i="33"/>
  <c r="H74" i="33"/>
  <c r="G74" i="33"/>
  <c r="G23" i="33" s="1"/>
  <c r="F74" i="33"/>
  <c r="D74" i="33"/>
  <c r="C74" i="33"/>
  <c r="B74" i="33"/>
  <c r="A74" i="33"/>
  <c r="C73" i="33"/>
  <c r="B73" i="33"/>
  <c r="A73" i="33"/>
  <c r="C72" i="33"/>
  <c r="B72" i="33"/>
  <c r="A72" i="33"/>
  <c r="BK71" i="33"/>
  <c r="BK70" i="33" s="1"/>
  <c r="BJ71" i="33"/>
  <c r="BI71" i="33"/>
  <c r="BI70" i="33" s="1"/>
  <c r="BH71" i="33"/>
  <c r="BH70" i="33" s="1"/>
  <c r="BG71" i="33"/>
  <c r="BG70" i="33"/>
  <c r="BF71" i="33"/>
  <c r="BF70" i="33" s="1"/>
  <c r="BE71" i="33"/>
  <c r="BE70" i="33" s="1"/>
  <c r="BD71" i="33"/>
  <c r="BD70" i="33" s="1"/>
  <c r="BC71" i="33"/>
  <c r="BC70" i="33" s="1"/>
  <c r="BB71" i="33"/>
  <c r="BA71" i="33"/>
  <c r="BA70" i="33" s="1"/>
  <c r="AZ71" i="33"/>
  <c r="AZ70" i="33" s="1"/>
  <c r="AY71" i="33"/>
  <c r="AY70" i="33"/>
  <c r="AX71" i="33"/>
  <c r="AX70" i="33" s="1"/>
  <c r="AW71" i="33"/>
  <c r="AV71" i="33"/>
  <c r="AV70" i="33" s="1"/>
  <c r="AU71" i="33"/>
  <c r="AU70" i="33" s="1"/>
  <c r="AT71" i="33"/>
  <c r="AT70" i="33" s="1"/>
  <c r="AS71" i="33"/>
  <c r="AR71" i="33"/>
  <c r="AR70" i="33" s="1"/>
  <c r="AQ71" i="33"/>
  <c r="AP71" i="33"/>
  <c r="AP70" i="33" s="1"/>
  <c r="AO71" i="33"/>
  <c r="AN71" i="33"/>
  <c r="AN70" i="33" s="1"/>
  <c r="AM71" i="33"/>
  <c r="AM70" i="33" s="1"/>
  <c r="AL71" i="33"/>
  <c r="AL70" i="33" s="1"/>
  <c r="AK71" i="33"/>
  <c r="AJ71" i="33"/>
  <c r="AJ70" i="33" s="1"/>
  <c r="AI71" i="33"/>
  <c r="AH71" i="33"/>
  <c r="AH70" i="33" s="1"/>
  <c r="AG71" i="33"/>
  <c r="AF71" i="33"/>
  <c r="AF70" i="33" s="1"/>
  <c r="AE71" i="33"/>
  <c r="AE70" i="33" s="1"/>
  <c r="AD71" i="33"/>
  <c r="AD70" i="33" s="1"/>
  <c r="AC71" i="33"/>
  <c r="AB71" i="33"/>
  <c r="AB70" i="33" s="1"/>
  <c r="AA71" i="33"/>
  <c r="Z71" i="33"/>
  <c r="Z70" i="33" s="1"/>
  <c r="Y71" i="33"/>
  <c r="X71" i="33"/>
  <c r="X70" i="33" s="1"/>
  <c r="W71" i="33"/>
  <c r="W70" i="33" s="1"/>
  <c r="V71" i="33"/>
  <c r="V70" i="33" s="1"/>
  <c r="U71" i="33"/>
  <c r="T71" i="33"/>
  <c r="T70" i="33" s="1"/>
  <c r="S71" i="33"/>
  <c r="R71" i="33"/>
  <c r="R70" i="33" s="1"/>
  <c r="Q71" i="33"/>
  <c r="P71" i="33"/>
  <c r="P70" i="33" s="1"/>
  <c r="O71" i="33"/>
  <c r="O70" i="33" s="1"/>
  <c r="N71" i="33"/>
  <c r="N70" i="33" s="1"/>
  <c r="M71" i="33"/>
  <c r="L71" i="33"/>
  <c r="L70" i="33" s="1"/>
  <c r="K71" i="33"/>
  <c r="J71" i="33"/>
  <c r="J70" i="33" s="1"/>
  <c r="I71" i="33"/>
  <c r="H71" i="33"/>
  <c r="H70" i="33" s="1"/>
  <c r="G71" i="33"/>
  <c r="G70" i="33" s="1"/>
  <c r="F71" i="33"/>
  <c r="F70" i="33" s="1"/>
  <c r="E71" i="33"/>
  <c r="D71" i="33"/>
  <c r="D70" i="33" s="1"/>
  <c r="C71" i="33"/>
  <c r="B71" i="33"/>
  <c r="A71" i="33"/>
  <c r="BJ70" i="33"/>
  <c r="BB70" i="33"/>
  <c r="AW70" i="33"/>
  <c r="AS70" i="33"/>
  <c r="AQ70" i="33"/>
  <c r="AO70" i="33"/>
  <c r="AK70" i="33"/>
  <c r="AI70" i="33"/>
  <c r="AG70" i="33"/>
  <c r="AC70" i="33"/>
  <c r="AA70" i="33"/>
  <c r="Y70" i="33"/>
  <c r="U70" i="33"/>
  <c r="S70" i="33"/>
  <c r="Q70" i="33"/>
  <c r="M70" i="33"/>
  <c r="K70" i="33"/>
  <c r="I70" i="33"/>
  <c r="E70" i="33"/>
  <c r="C70" i="33"/>
  <c r="B70" i="33"/>
  <c r="A70" i="33"/>
  <c r="C69" i="33"/>
  <c r="B69" i="33"/>
  <c r="A69" i="33"/>
  <c r="C68" i="33"/>
  <c r="B68" i="33"/>
  <c r="A68" i="33"/>
  <c r="C67" i="33"/>
  <c r="B67" i="33"/>
  <c r="A67" i="33"/>
  <c r="C66" i="33"/>
  <c r="B66" i="33"/>
  <c r="A66" i="33"/>
  <c r="C65" i="33"/>
  <c r="B65" i="33"/>
  <c r="A65" i="33"/>
  <c r="BK64" i="33"/>
  <c r="BJ64" i="33"/>
  <c r="BI64" i="33"/>
  <c r="BH64" i="33"/>
  <c r="BG64" i="33"/>
  <c r="BF64" i="33"/>
  <c r="BE64" i="33"/>
  <c r="BE57" i="33" s="1"/>
  <c r="BD64" i="33"/>
  <c r="BC64" i="33"/>
  <c r="BB64" i="33"/>
  <c r="BA64" i="33"/>
  <c r="AZ64" i="33"/>
  <c r="AY64" i="33"/>
  <c r="AX64" i="33"/>
  <c r="AW64" i="33"/>
  <c r="AW57" i="33" s="1"/>
  <c r="AV64" i="33"/>
  <c r="AU64" i="33"/>
  <c r="AT64" i="33"/>
  <c r="AS64" i="33"/>
  <c r="AR64" i="33"/>
  <c r="AQ64" i="33"/>
  <c r="AP64" i="33"/>
  <c r="AO64" i="33"/>
  <c r="AO57" i="33" s="1"/>
  <c r="AN64" i="33"/>
  <c r="AM64" i="33"/>
  <c r="AL64" i="33"/>
  <c r="AK64" i="33"/>
  <c r="AJ64" i="33"/>
  <c r="AI64" i="33"/>
  <c r="AH64" i="33"/>
  <c r="AG64" i="33"/>
  <c r="AG57" i="33" s="1"/>
  <c r="AF64" i="33"/>
  <c r="AE64" i="33"/>
  <c r="AD64" i="33"/>
  <c r="AC64" i="33"/>
  <c r="AB64" i="33"/>
  <c r="AA64" i="33"/>
  <c r="Z64" i="33"/>
  <c r="Y64" i="33"/>
  <c r="Y57" i="33" s="1"/>
  <c r="X64" i="33"/>
  <c r="W64" i="33"/>
  <c r="V64" i="33"/>
  <c r="U64" i="33"/>
  <c r="T64" i="33"/>
  <c r="S64" i="33"/>
  <c r="R64" i="33"/>
  <c r="Q64" i="33"/>
  <c r="Q57" i="33" s="1"/>
  <c r="P64" i="33"/>
  <c r="O64" i="33"/>
  <c r="N64" i="33"/>
  <c r="M64" i="33"/>
  <c r="L64" i="33"/>
  <c r="K64" i="33"/>
  <c r="J64" i="33"/>
  <c r="I64" i="33"/>
  <c r="I57" i="33" s="1"/>
  <c r="H64" i="33"/>
  <c r="G64" i="33"/>
  <c r="F64" i="33"/>
  <c r="E64" i="33"/>
  <c r="D64" i="33"/>
  <c r="C64" i="33"/>
  <c r="B64" i="33"/>
  <c r="A64" i="33"/>
  <c r="C63" i="33"/>
  <c r="B63" i="33"/>
  <c r="A63" i="33"/>
  <c r="C62" i="33"/>
  <c r="B62" i="33"/>
  <c r="A62" i="33"/>
  <c r="C61" i="33"/>
  <c r="B61" i="33"/>
  <c r="A61" i="33"/>
  <c r="C60" i="33"/>
  <c r="B60" i="33"/>
  <c r="A60" i="33"/>
  <c r="C59" i="33"/>
  <c r="B59" i="33"/>
  <c r="A59" i="33"/>
  <c r="BK58" i="33"/>
  <c r="BK57" i="33" s="1"/>
  <c r="BJ58" i="33"/>
  <c r="BJ57" i="33" s="1"/>
  <c r="BI58" i="33"/>
  <c r="BH58" i="33"/>
  <c r="BG58" i="33"/>
  <c r="BG57" i="33" s="1"/>
  <c r="BF58" i="33"/>
  <c r="BF57" i="33" s="1"/>
  <c r="BE58" i="33"/>
  <c r="BD58" i="33"/>
  <c r="BC58" i="33"/>
  <c r="BC57" i="33" s="1"/>
  <c r="BB58" i="33"/>
  <c r="BB57" i="33" s="1"/>
  <c r="BA58" i="33"/>
  <c r="AZ58" i="33"/>
  <c r="AY58" i="33"/>
  <c r="AY57" i="33" s="1"/>
  <c r="AX58" i="33"/>
  <c r="AX57" i="33" s="1"/>
  <c r="AW58" i="33"/>
  <c r="AV58" i="33"/>
  <c r="AU58" i="33"/>
  <c r="AU57" i="33" s="1"/>
  <c r="AT58" i="33"/>
  <c r="AT57" i="33" s="1"/>
  <c r="AS58" i="33"/>
  <c r="AR58" i="33"/>
  <c r="AQ58" i="33"/>
  <c r="AQ57" i="33" s="1"/>
  <c r="AP58" i="33"/>
  <c r="AP57" i="33" s="1"/>
  <c r="AO58" i="33"/>
  <c r="AN58" i="33"/>
  <c r="AM58" i="33"/>
  <c r="AM57" i="33" s="1"/>
  <c r="AL58" i="33"/>
  <c r="AL57" i="33" s="1"/>
  <c r="AK58" i="33"/>
  <c r="AJ58" i="33"/>
  <c r="AI58" i="33"/>
  <c r="AI57" i="33" s="1"/>
  <c r="AH58" i="33"/>
  <c r="AH57" i="33" s="1"/>
  <c r="AG58" i="33"/>
  <c r="AF58" i="33"/>
  <c r="AF57" i="33" s="1"/>
  <c r="AE58" i="33"/>
  <c r="AE57" i="33" s="1"/>
  <c r="AE45" i="33" s="1"/>
  <c r="AE22" i="33" s="1"/>
  <c r="AD58" i="33"/>
  <c r="AD57" i="33" s="1"/>
  <c r="AC58" i="33"/>
  <c r="AB58" i="33"/>
  <c r="AB57" i="33" s="1"/>
  <c r="AA58" i="33"/>
  <c r="AA57" i="33" s="1"/>
  <c r="Z58" i="33"/>
  <c r="Z57" i="33" s="1"/>
  <c r="Y58" i="33"/>
  <c r="X58" i="33"/>
  <c r="X57" i="33" s="1"/>
  <c r="W58" i="33"/>
  <c r="W57" i="33" s="1"/>
  <c r="V58" i="33"/>
  <c r="V57" i="33" s="1"/>
  <c r="U58" i="33"/>
  <c r="T58" i="33"/>
  <c r="T57" i="33" s="1"/>
  <c r="S58" i="33"/>
  <c r="S57" i="33" s="1"/>
  <c r="R58" i="33"/>
  <c r="R57" i="33" s="1"/>
  <c r="Q58" i="33"/>
  <c r="P58" i="33"/>
  <c r="P57" i="33" s="1"/>
  <c r="O58" i="33"/>
  <c r="O57" i="33" s="1"/>
  <c r="O45" i="33" s="1"/>
  <c r="O22" i="33" s="1"/>
  <c r="N58" i="33"/>
  <c r="N57" i="33" s="1"/>
  <c r="M58" i="33"/>
  <c r="L58" i="33"/>
  <c r="L57" i="33" s="1"/>
  <c r="K58" i="33"/>
  <c r="K57" i="33" s="1"/>
  <c r="J58" i="33"/>
  <c r="J57" i="33" s="1"/>
  <c r="I58" i="33"/>
  <c r="H58" i="33"/>
  <c r="H57" i="33" s="1"/>
  <c r="G58" i="33"/>
  <c r="G57" i="33" s="1"/>
  <c r="F58" i="33"/>
  <c r="F57" i="33" s="1"/>
  <c r="E58" i="33"/>
  <c r="D58" i="33"/>
  <c r="D57" i="33" s="1"/>
  <c r="C58" i="33"/>
  <c r="B58" i="33"/>
  <c r="A58" i="33"/>
  <c r="BI57" i="33"/>
  <c r="BA57" i="33"/>
  <c r="AS57" i="33"/>
  <c r="AK57" i="33"/>
  <c r="AC57" i="33"/>
  <c r="U57" i="33"/>
  <c r="M57" i="33"/>
  <c r="E57" i="33"/>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E50" i="33"/>
  <c r="BD50" i="33"/>
  <c r="BC50" i="33"/>
  <c r="BB50" i="33"/>
  <c r="BA50" i="33"/>
  <c r="AZ50" i="33"/>
  <c r="AY50" i="33"/>
  <c r="AX50" i="33"/>
  <c r="AW50" i="33"/>
  <c r="AV50" i="33"/>
  <c r="AU50" i="33"/>
  <c r="AT50" i="33"/>
  <c r="AS50" i="33"/>
  <c r="AR50" i="33"/>
  <c r="AQ50" i="33"/>
  <c r="AP50" i="33"/>
  <c r="AO50" i="33"/>
  <c r="AN50" i="33"/>
  <c r="AM50" i="33"/>
  <c r="AL50" i="33"/>
  <c r="AK50" i="33"/>
  <c r="AJ50" i="33"/>
  <c r="AI50" i="33"/>
  <c r="AH50" i="33"/>
  <c r="AG50" i="33"/>
  <c r="AF50" i="33"/>
  <c r="AE50" i="33"/>
  <c r="AD50" i="33"/>
  <c r="AC50" i="33"/>
  <c r="AB50" i="33"/>
  <c r="AA50" i="33"/>
  <c r="Z50" i="33"/>
  <c r="Y50" i="33"/>
  <c r="X50" i="33"/>
  <c r="W50" i="33"/>
  <c r="V50" i="33"/>
  <c r="U50" i="33"/>
  <c r="T50" i="33"/>
  <c r="S50" i="33"/>
  <c r="R50" i="33"/>
  <c r="Q50" i="33"/>
  <c r="P50" i="33"/>
  <c r="O50" i="33"/>
  <c r="N50" i="33"/>
  <c r="M50" i="33"/>
  <c r="L50" i="33"/>
  <c r="K50" i="33"/>
  <c r="J50" i="33"/>
  <c r="I50" i="33"/>
  <c r="H50" i="33"/>
  <c r="G50" i="33"/>
  <c r="F50" i="33"/>
  <c r="E50" i="33"/>
  <c r="D50" i="33"/>
  <c r="C50" i="33"/>
  <c r="B50" i="33"/>
  <c r="A50" i="33"/>
  <c r="C49" i="33"/>
  <c r="B49" i="33"/>
  <c r="A49" i="33"/>
  <c r="C48" i="33"/>
  <c r="B48" i="33"/>
  <c r="A48" i="33"/>
  <c r="BK47" i="33"/>
  <c r="BK46" i="33" s="1"/>
  <c r="BJ47" i="33"/>
  <c r="BJ46" i="33" s="1"/>
  <c r="BJ45" i="33" s="1"/>
  <c r="BJ22" i="33" s="1"/>
  <c r="BI47" i="33"/>
  <c r="BH47" i="33"/>
  <c r="BG47" i="33"/>
  <c r="BG46" i="33" s="1"/>
  <c r="BF47" i="33"/>
  <c r="BF46" i="33" s="1"/>
  <c r="BE47" i="33"/>
  <c r="BD47" i="33"/>
  <c r="BC47" i="33"/>
  <c r="BC46" i="33" s="1"/>
  <c r="BB47" i="33"/>
  <c r="BB46" i="33" s="1"/>
  <c r="BB45" i="33" s="1"/>
  <c r="BB22" i="33" s="1"/>
  <c r="BA47" i="33"/>
  <c r="AZ47" i="33"/>
  <c r="AY47" i="33"/>
  <c r="AY46" i="33" s="1"/>
  <c r="AX47" i="33"/>
  <c r="AX46" i="33" s="1"/>
  <c r="AW47" i="33"/>
  <c r="AV47" i="33"/>
  <c r="AU47" i="33"/>
  <c r="AU46" i="33" s="1"/>
  <c r="AT47" i="33"/>
  <c r="AT46" i="33" s="1"/>
  <c r="AS47" i="33"/>
  <c r="AR47" i="33"/>
  <c r="AQ47" i="33"/>
  <c r="AQ46" i="33" s="1"/>
  <c r="AP47" i="33"/>
  <c r="AP46" i="33" s="1"/>
  <c r="AO47" i="33"/>
  <c r="AN47" i="33"/>
  <c r="AM47" i="33"/>
  <c r="AM46" i="33" s="1"/>
  <c r="AL47" i="33"/>
  <c r="AL46" i="33" s="1"/>
  <c r="AK47" i="33"/>
  <c r="AJ47" i="33"/>
  <c r="AI47" i="33"/>
  <c r="AI46" i="33" s="1"/>
  <c r="AH47" i="33"/>
  <c r="AG47" i="33"/>
  <c r="AF47" i="33"/>
  <c r="AE47" i="33"/>
  <c r="AE46" i="33" s="1"/>
  <c r="AD47" i="33"/>
  <c r="AD46" i="33" s="1"/>
  <c r="AC47" i="33"/>
  <c r="AB47" i="33"/>
  <c r="AA47" i="33"/>
  <c r="AA46" i="33" s="1"/>
  <c r="Z47" i="33"/>
  <c r="Z46" i="33" s="1"/>
  <c r="Y47" i="33"/>
  <c r="X47" i="33"/>
  <c r="W47" i="33"/>
  <c r="W46" i="33" s="1"/>
  <c r="V47" i="33"/>
  <c r="V46" i="33" s="1"/>
  <c r="U47" i="33"/>
  <c r="T47" i="33"/>
  <c r="S47" i="33"/>
  <c r="S46" i="33" s="1"/>
  <c r="R47" i="33"/>
  <c r="R46" i="33" s="1"/>
  <c r="Q47" i="33"/>
  <c r="P47" i="33"/>
  <c r="O47" i="33"/>
  <c r="O46" i="33" s="1"/>
  <c r="N47" i="33"/>
  <c r="N46" i="33" s="1"/>
  <c r="M47" i="33"/>
  <c r="L47" i="33"/>
  <c r="K47" i="33"/>
  <c r="K46" i="33" s="1"/>
  <c r="J47" i="33"/>
  <c r="J46" i="33" s="1"/>
  <c r="I47" i="33"/>
  <c r="H47" i="33"/>
  <c r="G47" i="33"/>
  <c r="G46" i="33" s="1"/>
  <c r="F47" i="33"/>
  <c r="F46" i="33" s="1"/>
  <c r="E47" i="33"/>
  <c r="D47" i="33"/>
  <c r="C47" i="33"/>
  <c r="B47" i="33"/>
  <c r="A47" i="33"/>
  <c r="BH46" i="33"/>
  <c r="BD46" i="33"/>
  <c r="AZ46" i="33"/>
  <c r="AV46" i="33"/>
  <c r="AR46" i="33"/>
  <c r="AN46" i="33"/>
  <c r="AJ46" i="33"/>
  <c r="AH46" i="33"/>
  <c r="AF46" i="33"/>
  <c r="AF45" i="33" s="1"/>
  <c r="AF22" i="33" s="1"/>
  <c r="AB46" i="33"/>
  <c r="AB45" i="33" s="1"/>
  <c r="AB22" i="33" s="1"/>
  <c r="X46" i="33"/>
  <c r="X45" i="33" s="1"/>
  <c r="X22" i="33" s="1"/>
  <c r="T46" i="33"/>
  <c r="T45" i="33" s="1"/>
  <c r="T22" i="33" s="1"/>
  <c r="P46" i="33"/>
  <c r="P45" i="33" s="1"/>
  <c r="P22" i="33" s="1"/>
  <c r="L46" i="33"/>
  <c r="L45" i="33" s="1"/>
  <c r="L22" i="33" s="1"/>
  <c r="H46" i="33"/>
  <c r="H45" i="33" s="1"/>
  <c r="H22" i="33" s="1"/>
  <c r="D46" i="33"/>
  <c r="D45" i="33" s="1"/>
  <c r="D22" i="33" s="1"/>
  <c r="C46" i="33"/>
  <c r="B46" i="33"/>
  <c r="A46" i="33"/>
  <c r="AM45" i="33"/>
  <c r="AM22" i="33" s="1"/>
  <c r="W45" i="33"/>
  <c r="W22" i="33" s="1"/>
  <c r="G45" i="33"/>
  <c r="G22" i="33" s="1"/>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H35" i="33"/>
  <c r="BG35" i="33"/>
  <c r="BF35" i="33"/>
  <c r="BE35" i="33"/>
  <c r="BD35" i="33"/>
  <c r="BC35" i="33"/>
  <c r="BB35" i="33"/>
  <c r="BA35" i="33"/>
  <c r="AZ35" i="33"/>
  <c r="AY35" i="33"/>
  <c r="AX35" i="33"/>
  <c r="AW35" i="33"/>
  <c r="AV35" i="33"/>
  <c r="AU35" i="33"/>
  <c r="AU27" i="33" s="1"/>
  <c r="AU21" i="33" s="1"/>
  <c r="AT35" i="33"/>
  <c r="AS35" i="33"/>
  <c r="AR35" i="33"/>
  <c r="AQ35" i="33"/>
  <c r="AP35" i="33"/>
  <c r="AO35" i="33"/>
  <c r="AN35" i="33"/>
  <c r="AM35" i="33"/>
  <c r="AL35" i="33"/>
  <c r="AK35" i="33"/>
  <c r="AJ35" i="33"/>
  <c r="AI35" i="33"/>
  <c r="AH35" i="33"/>
  <c r="AG35" i="33"/>
  <c r="AF35" i="33"/>
  <c r="AE35" i="33"/>
  <c r="AD35" i="33"/>
  <c r="AC35" i="33"/>
  <c r="AB35" i="33"/>
  <c r="AA35" i="33"/>
  <c r="Z35" i="33"/>
  <c r="Y35" i="33"/>
  <c r="X35" i="33"/>
  <c r="W35" i="33"/>
  <c r="V35" i="33"/>
  <c r="U35" i="33"/>
  <c r="T35" i="33"/>
  <c r="S35" i="33"/>
  <c r="R35" i="33"/>
  <c r="Q35" i="33"/>
  <c r="P35" i="33"/>
  <c r="O35" i="33"/>
  <c r="O27" i="33" s="1"/>
  <c r="O21" i="33" s="1"/>
  <c r="N35" i="33"/>
  <c r="M35" i="33"/>
  <c r="L35" i="33"/>
  <c r="K35" i="33"/>
  <c r="J35" i="33"/>
  <c r="I35" i="33"/>
  <c r="H35" i="33"/>
  <c r="G35" i="33"/>
  <c r="F35" i="33"/>
  <c r="E35" i="33"/>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J28" i="33"/>
  <c r="BI28" i="33"/>
  <c r="BH28" i="33"/>
  <c r="BH27" i="33" s="1"/>
  <c r="BH21" i="33" s="1"/>
  <c r="BG28" i="33"/>
  <c r="BG27" i="33" s="1"/>
  <c r="BG21" i="33" s="1"/>
  <c r="BF28" i="33"/>
  <c r="BE28" i="33"/>
  <c r="BD28" i="33"/>
  <c r="BD27" i="33" s="1"/>
  <c r="BD21" i="33" s="1"/>
  <c r="BC28" i="33"/>
  <c r="BB28" i="33"/>
  <c r="BA28" i="33"/>
  <c r="AZ28" i="33"/>
  <c r="AZ27" i="33" s="1"/>
  <c r="AZ21" i="33" s="1"/>
  <c r="AY28" i="33"/>
  <c r="AY27" i="33" s="1"/>
  <c r="AY21" i="33" s="1"/>
  <c r="AX28" i="33"/>
  <c r="AW28" i="33"/>
  <c r="AV28" i="33"/>
  <c r="AV27" i="33" s="1"/>
  <c r="AV21" i="33" s="1"/>
  <c r="AU28" i="33"/>
  <c r="AT28" i="33"/>
  <c r="AS28" i="33"/>
  <c r="AR28" i="33"/>
  <c r="AR27" i="33" s="1"/>
  <c r="AR21" i="33" s="1"/>
  <c r="AQ28" i="33"/>
  <c r="AQ27" i="33" s="1"/>
  <c r="AQ21" i="33" s="1"/>
  <c r="AP28" i="33"/>
  <c r="AO28" i="33"/>
  <c r="AN28" i="33"/>
  <c r="AN27" i="33" s="1"/>
  <c r="AN21" i="33" s="1"/>
  <c r="AM28" i="33"/>
  <c r="AL28" i="33"/>
  <c r="AK28" i="33"/>
  <c r="AJ28" i="33"/>
  <c r="AJ27" i="33" s="1"/>
  <c r="AJ21" i="33" s="1"/>
  <c r="AI28" i="33"/>
  <c r="AI27" i="33" s="1"/>
  <c r="AI21" i="33" s="1"/>
  <c r="AH28" i="33"/>
  <c r="AG28" i="33"/>
  <c r="AF28" i="33"/>
  <c r="AF27" i="33" s="1"/>
  <c r="AF21" i="33" s="1"/>
  <c r="AE28" i="33"/>
  <c r="AD28" i="33"/>
  <c r="AC28" i="33"/>
  <c r="AB28" i="33"/>
  <c r="AB27" i="33" s="1"/>
  <c r="AB21" i="33" s="1"/>
  <c r="AA28" i="33"/>
  <c r="AA27" i="33" s="1"/>
  <c r="AA21" i="33" s="1"/>
  <c r="Z28" i="33"/>
  <c r="Y28" i="33"/>
  <c r="X28" i="33"/>
  <c r="X27" i="33" s="1"/>
  <c r="X21" i="33" s="1"/>
  <c r="X20" i="33" s="1"/>
  <c r="W28" i="33"/>
  <c r="V28" i="33"/>
  <c r="U28" i="33"/>
  <c r="T28" i="33"/>
  <c r="T27" i="33" s="1"/>
  <c r="T21" i="33" s="1"/>
  <c r="T20" i="33" s="1"/>
  <c r="S28" i="33"/>
  <c r="S27" i="33" s="1"/>
  <c r="S21" i="33" s="1"/>
  <c r="R28" i="33"/>
  <c r="Q28" i="33"/>
  <c r="P28" i="33"/>
  <c r="P27" i="33" s="1"/>
  <c r="P21" i="33" s="1"/>
  <c r="P20" i="33" s="1"/>
  <c r="O28" i="33"/>
  <c r="N28" i="33"/>
  <c r="M28" i="33"/>
  <c r="L28" i="33"/>
  <c r="L27" i="33" s="1"/>
  <c r="L21" i="33" s="1"/>
  <c r="K28" i="33"/>
  <c r="K27" i="33" s="1"/>
  <c r="K21" i="33" s="1"/>
  <c r="J28" i="33"/>
  <c r="I28" i="33"/>
  <c r="H28" i="33"/>
  <c r="H27" i="33" s="1"/>
  <c r="H21" i="33" s="1"/>
  <c r="H20" i="33" s="1"/>
  <c r="G28" i="33"/>
  <c r="F28" i="33"/>
  <c r="E28" i="33"/>
  <c r="D28" i="33"/>
  <c r="D27" i="33" s="1"/>
  <c r="D21" i="33" s="1"/>
  <c r="D20" i="33" s="1"/>
  <c r="C28" i="33"/>
  <c r="B28" i="33"/>
  <c r="A28" i="33"/>
  <c r="BK27" i="33"/>
  <c r="BK21" i="33" s="1"/>
  <c r="BI27" i="33"/>
  <c r="BE27" i="33"/>
  <c r="BC27" i="33"/>
  <c r="BC21" i="33" s="1"/>
  <c r="BA27" i="33"/>
  <c r="AW27" i="33"/>
  <c r="AS27" i="33"/>
  <c r="AO27" i="33"/>
  <c r="AM27" i="33"/>
  <c r="AK27" i="33"/>
  <c r="AG27" i="33"/>
  <c r="AE27" i="33"/>
  <c r="AE21" i="33" s="1"/>
  <c r="AC27" i="33"/>
  <c r="Y27" i="33"/>
  <c r="W27" i="33"/>
  <c r="W21" i="33" s="1"/>
  <c r="U27" i="33"/>
  <c r="Q27" i="33"/>
  <c r="M27" i="33"/>
  <c r="I27" i="33"/>
  <c r="G27" i="33"/>
  <c r="E27" i="33"/>
  <c r="C27" i="33"/>
  <c r="B27" i="33"/>
  <c r="A27" i="33"/>
  <c r="BJ26" i="33"/>
  <c r="BI26" i="33"/>
  <c r="BH26" i="33"/>
  <c r="BF26" i="33"/>
  <c r="BE26" i="33"/>
  <c r="BD26" i="33"/>
  <c r="BB26" i="33"/>
  <c r="BA26" i="33"/>
  <c r="AZ26" i="33"/>
  <c r="AX26" i="33"/>
  <c r="AW26" i="33"/>
  <c r="AV26" i="33"/>
  <c r="AT26" i="33"/>
  <c r="AS26" i="33"/>
  <c r="AR26" i="33"/>
  <c r="AP26" i="33"/>
  <c r="AO26" i="33"/>
  <c r="AN26" i="33"/>
  <c r="AL26" i="33"/>
  <c r="AK26" i="33"/>
  <c r="AJ26" i="33"/>
  <c r="AH26" i="33"/>
  <c r="AG26" i="33"/>
  <c r="AF26" i="33"/>
  <c r="AD26" i="33"/>
  <c r="AC26" i="33"/>
  <c r="AB26" i="33"/>
  <c r="Z26" i="33"/>
  <c r="Y26" i="33"/>
  <c r="X26" i="33"/>
  <c r="V26" i="33"/>
  <c r="U26" i="33"/>
  <c r="T26" i="33"/>
  <c r="R26" i="33"/>
  <c r="Q26" i="33"/>
  <c r="P26" i="33"/>
  <c r="N26" i="33"/>
  <c r="M26" i="33"/>
  <c r="L26" i="33"/>
  <c r="J26" i="33"/>
  <c r="I26" i="33"/>
  <c r="H26" i="33"/>
  <c r="F26" i="33"/>
  <c r="E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J24" i="33"/>
  <c r="BI24" i="33"/>
  <c r="BH24" i="33"/>
  <c r="BF24" i="33"/>
  <c r="BE24" i="33"/>
  <c r="BD24" i="33"/>
  <c r="BB24" i="33"/>
  <c r="BA24" i="33"/>
  <c r="AZ24" i="33"/>
  <c r="AX24" i="33"/>
  <c r="AW24" i="33"/>
  <c r="AV24" i="33"/>
  <c r="AT24" i="33"/>
  <c r="AS24" i="33"/>
  <c r="AR24" i="33"/>
  <c r="AP24" i="33"/>
  <c r="AO24" i="33"/>
  <c r="AN24" i="33"/>
  <c r="AL24" i="33"/>
  <c r="AK24" i="33"/>
  <c r="AJ24" i="33"/>
  <c r="AH24" i="33"/>
  <c r="AG24" i="33"/>
  <c r="AF24" i="33"/>
  <c r="AD24" i="33"/>
  <c r="AC24" i="33"/>
  <c r="AB24" i="33"/>
  <c r="Z24" i="33"/>
  <c r="Y24" i="33"/>
  <c r="X24" i="33"/>
  <c r="V24" i="33"/>
  <c r="U24" i="33"/>
  <c r="T24" i="33"/>
  <c r="R24" i="33"/>
  <c r="Q24" i="33"/>
  <c r="P24" i="33"/>
  <c r="N24" i="33"/>
  <c r="M24" i="33"/>
  <c r="L24" i="33"/>
  <c r="J24" i="33"/>
  <c r="I24" i="33"/>
  <c r="H24" i="33"/>
  <c r="F24" i="33"/>
  <c r="E24" i="33"/>
  <c r="D24" i="33"/>
  <c r="C24" i="33"/>
  <c r="B24" i="33"/>
  <c r="A24" i="33"/>
  <c r="BJ23" i="33"/>
  <c r="BI23" i="33"/>
  <c r="BH23" i="33"/>
  <c r="BF23" i="33"/>
  <c r="BE23" i="33"/>
  <c r="BD23" i="33"/>
  <c r="BB23" i="33"/>
  <c r="BA23" i="33"/>
  <c r="AZ23" i="33"/>
  <c r="AX23" i="33"/>
  <c r="AW23" i="33"/>
  <c r="AV23" i="33"/>
  <c r="AT23" i="33"/>
  <c r="AS23" i="33"/>
  <c r="AR23" i="33"/>
  <c r="AP23" i="33"/>
  <c r="AO23" i="33"/>
  <c r="AN23" i="33"/>
  <c r="AL23" i="33"/>
  <c r="AK23" i="33"/>
  <c r="AJ23" i="33"/>
  <c r="AH23" i="33"/>
  <c r="AG23" i="33"/>
  <c r="AF23" i="33"/>
  <c r="AD23" i="33"/>
  <c r="AC23" i="33"/>
  <c r="AB23" i="33"/>
  <c r="Z23" i="33"/>
  <c r="Y23" i="33"/>
  <c r="X23" i="33"/>
  <c r="V23" i="33"/>
  <c r="U23" i="33"/>
  <c r="T23" i="33"/>
  <c r="R23" i="33"/>
  <c r="Q23" i="33"/>
  <c r="P23" i="33"/>
  <c r="N23" i="33"/>
  <c r="M23" i="33"/>
  <c r="L23" i="33"/>
  <c r="J23" i="33"/>
  <c r="I23" i="33"/>
  <c r="H23" i="33"/>
  <c r="F23" i="33"/>
  <c r="E23" i="33"/>
  <c r="D23" i="33"/>
  <c r="C23" i="33"/>
  <c r="B23" i="33"/>
  <c r="A23" i="33"/>
  <c r="C22" i="33"/>
  <c r="B22" i="33"/>
  <c r="A22" i="33"/>
  <c r="BI21" i="33"/>
  <c r="BE21" i="33"/>
  <c r="BA21" i="33"/>
  <c r="AW21" i="33"/>
  <c r="AS21" i="33"/>
  <c r="AO21" i="33"/>
  <c r="AM21" i="33"/>
  <c r="AK21" i="33"/>
  <c r="AG21" i="33"/>
  <c r="AC21" i="33"/>
  <c r="Y21" i="33"/>
  <c r="U21" i="33"/>
  <c r="Q21" i="33"/>
  <c r="M21" i="33"/>
  <c r="I21" i="33"/>
  <c r="G21" i="33"/>
  <c r="E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G102" i="32"/>
  <c r="BF102" i="32"/>
  <c r="BE102" i="32"/>
  <c r="BD102" i="32"/>
  <c r="BC102" i="32"/>
  <c r="BB102" i="32"/>
  <c r="BA102" i="32"/>
  <c r="AZ102" i="32"/>
  <c r="AY102" i="32"/>
  <c r="AX102" i="32"/>
  <c r="AW102" i="32"/>
  <c r="AV102" i="32"/>
  <c r="AU102" i="32"/>
  <c r="AT102" i="32"/>
  <c r="AS102" i="32"/>
  <c r="AR102" i="32"/>
  <c r="AQ102" i="32"/>
  <c r="AP102" i="32"/>
  <c r="AO102" i="32"/>
  <c r="AN102" i="32"/>
  <c r="AM102" i="32"/>
  <c r="AL102" i="32"/>
  <c r="AK102" i="32"/>
  <c r="AJ102" i="32"/>
  <c r="AI102" i="32"/>
  <c r="AH102" i="32"/>
  <c r="AG102" i="32"/>
  <c r="AF102" i="32"/>
  <c r="AE102" i="32"/>
  <c r="AD102" i="32"/>
  <c r="AC102" i="32"/>
  <c r="AB102" i="32"/>
  <c r="AA102" i="32"/>
  <c r="Z102" i="32"/>
  <c r="Y102" i="32"/>
  <c r="X102" i="32"/>
  <c r="W102" i="32"/>
  <c r="V102" i="32"/>
  <c r="U102" i="32"/>
  <c r="T102" i="32"/>
  <c r="S102" i="32"/>
  <c r="R102" i="32"/>
  <c r="Q102" i="32"/>
  <c r="P102" i="32"/>
  <c r="O102" i="32"/>
  <c r="N102" i="32"/>
  <c r="M102" i="32"/>
  <c r="L102" i="32"/>
  <c r="K102" i="32"/>
  <c r="J102" i="32"/>
  <c r="I102" i="32"/>
  <c r="H102" i="32"/>
  <c r="G102" i="32"/>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G94" i="32"/>
  <c r="BF94" i="32"/>
  <c r="BE94" i="32"/>
  <c r="BD94" i="32"/>
  <c r="BC94" i="32"/>
  <c r="BB94" i="32"/>
  <c r="BA94" i="32"/>
  <c r="AZ94" i="32"/>
  <c r="AY94" i="32"/>
  <c r="AX94" i="32"/>
  <c r="AW94" i="32"/>
  <c r="AV94" i="32"/>
  <c r="AU94" i="32"/>
  <c r="AT94" i="32"/>
  <c r="AS94" i="32"/>
  <c r="AR94" i="32"/>
  <c r="AQ94" i="32"/>
  <c r="AP94" i="32"/>
  <c r="AO94" i="32"/>
  <c r="AN94" i="32"/>
  <c r="AM94" i="32"/>
  <c r="AL94" i="32"/>
  <c r="AK94" i="32"/>
  <c r="AJ94" i="32"/>
  <c r="AI94" i="32"/>
  <c r="AH94" i="32"/>
  <c r="AG94" i="32"/>
  <c r="AF94" i="32"/>
  <c r="AE94" i="32"/>
  <c r="AD94" i="32"/>
  <c r="AC94" i="32"/>
  <c r="AB94" i="32"/>
  <c r="AA94" i="32"/>
  <c r="Z94" i="32"/>
  <c r="Y94" i="32"/>
  <c r="X94" i="32"/>
  <c r="W94" i="32"/>
  <c r="V94" i="32"/>
  <c r="U94" i="32"/>
  <c r="T94" i="32"/>
  <c r="S94" i="32"/>
  <c r="R94" i="32"/>
  <c r="Q94" i="32"/>
  <c r="P94" i="32"/>
  <c r="O94" i="32"/>
  <c r="N94" i="32"/>
  <c r="M94" i="32"/>
  <c r="L94" i="32"/>
  <c r="K94" i="32"/>
  <c r="J94" i="32"/>
  <c r="I94" i="32"/>
  <c r="H94" i="32"/>
  <c r="G94" i="32"/>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K74" i="32" s="1"/>
  <c r="BJ76" i="32"/>
  <c r="BJ74" i="32" s="1"/>
  <c r="BI76" i="32"/>
  <c r="BH76" i="32"/>
  <c r="BG76" i="32"/>
  <c r="BG74" i="32" s="1"/>
  <c r="BF76" i="32"/>
  <c r="BF74" i="32" s="1"/>
  <c r="BE76" i="32"/>
  <c r="BD76" i="32"/>
  <c r="BC76" i="32"/>
  <c r="BC74" i="32" s="1"/>
  <c r="BB76" i="32"/>
  <c r="BB74" i="32" s="1"/>
  <c r="BA76" i="32"/>
  <c r="AZ76" i="32"/>
  <c r="AY76" i="32"/>
  <c r="AY74" i="32" s="1"/>
  <c r="AX76" i="32"/>
  <c r="AX74" i="32" s="1"/>
  <c r="AW76" i="32"/>
  <c r="AV76" i="32"/>
  <c r="AU76" i="32"/>
  <c r="AU74" i="32" s="1"/>
  <c r="AT76" i="32"/>
  <c r="AT74" i="32" s="1"/>
  <c r="AS76" i="32"/>
  <c r="AR76" i="32"/>
  <c r="AQ76" i="32"/>
  <c r="AQ74" i="32" s="1"/>
  <c r="AP76" i="32"/>
  <c r="AP74" i="32" s="1"/>
  <c r="AO76" i="32"/>
  <c r="AN76" i="32"/>
  <c r="AM76" i="32"/>
  <c r="AM74" i="32" s="1"/>
  <c r="AL76" i="32"/>
  <c r="AL74" i="32" s="1"/>
  <c r="AK76" i="32"/>
  <c r="AJ76" i="32"/>
  <c r="AI76" i="32"/>
  <c r="AI74" i="32" s="1"/>
  <c r="AH76" i="32"/>
  <c r="AH74" i="32" s="1"/>
  <c r="AG76" i="32"/>
  <c r="AF76" i="32"/>
  <c r="AE76" i="32"/>
  <c r="AE74" i="32" s="1"/>
  <c r="AD76" i="32"/>
  <c r="AD74" i="32" s="1"/>
  <c r="AC76" i="32"/>
  <c r="AB76" i="32"/>
  <c r="AA76" i="32"/>
  <c r="AA74" i="32" s="1"/>
  <c r="Z76" i="32"/>
  <c r="Z74" i="32" s="1"/>
  <c r="Y76" i="32"/>
  <c r="X76" i="32"/>
  <c r="W76" i="32"/>
  <c r="W74" i="32" s="1"/>
  <c r="V76" i="32"/>
  <c r="V74" i="32" s="1"/>
  <c r="U76" i="32"/>
  <c r="T76" i="32"/>
  <c r="S76" i="32"/>
  <c r="S74" i="32" s="1"/>
  <c r="R76" i="32"/>
  <c r="R74" i="32" s="1"/>
  <c r="Q76" i="32"/>
  <c r="P76" i="32"/>
  <c r="O76" i="32"/>
  <c r="O74" i="32" s="1"/>
  <c r="N76" i="32"/>
  <c r="N74" i="32" s="1"/>
  <c r="M76" i="32"/>
  <c r="L76" i="32"/>
  <c r="K76" i="32"/>
  <c r="K74" i="32" s="1"/>
  <c r="J76" i="32"/>
  <c r="J74" i="32" s="1"/>
  <c r="I76" i="32"/>
  <c r="H76" i="32"/>
  <c r="G76" i="32"/>
  <c r="G74" i="32" s="1"/>
  <c r="F76" i="32"/>
  <c r="F74" i="32" s="1"/>
  <c r="E76" i="32"/>
  <c r="D76" i="32"/>
  <c r="C76" i="32"/>
  <c r="B76" i="32"/>
  <c r="A76" i="32"/>
  <c r="C75" i="32"/>
  <c r="B75" i="32"/>
  <c r="A75" i="32"/>
  <c r="BI74" i="32"/>
  <c r="BH74" i="32"/>
  <c r="BE74" i="32"/>
  <c r="BD74" i="32"/>
  <c r="BA74" i="32"/>
  <c r="AZ74" i="32"/>
  <c r="AW74" i="32"/>
  <c r="AV74" i="32"/>
  <c r="AS74" i="32"/>
  <c r="AR74" i="32"/>
  <c r="AO74" i="32"/>
  <c r="AN74" i="32"/>
  <c r="AK74" i="32"/>
  <c r="AJ74" i="32"/>
  <c r="AG74" i="32"/>
  <c r="AF74" i="32"/>
  <c r="AC74" i="32"/>
  <c r="AB74" i="32"/>
  <c r="Y74" i="32"/>
  <c r="X74" i="32"/>
  <c r="U74" i="32"/>
  <c r="T74" i="32"/>
  <c r="Q74" i="32"/>
  <c r="P74" i="32"/>
  <c r="M74" i="32"/>
  <c r="L74" i="32"/>
  <c r="I74" i="32"/>
  <c r="H74" i="32"/>
  <c r="E74" i="32"/>
  <c r="D74" i="32"/>
  <c r="C74" i="32"/>
  <c r="B74" i="32"/>
  <c r="A74" i="32"/>
  <c r="C73" i="32"/>
  <c r="B73" i="32"/>
  <c r="A73" i="32"/>
  <c r="C72" i="32"/>
  <c r="B72" i="32"/>
  <c r="A72" i="32"/>
  <c r="BK71" i="32"/>
  <c r="BK70" i="32" s="1"/>
  <c r="BJ71" i="32"/>
  <c r="BJ70" i="32" s="1"/>
  <c r="BI71" i="32"/>
  <c r="BI70" i="32" s="1"/>
  <c r="BH71" i="32"/>
  <c r="BG71" i="32"/>
  <c r="BG70" i="32" s="1"/>
  <c r="BF71" i="32"/>
  <c r="BE71" i="32"/>
  <c r="BE70" i="32" s="1"/>
  <c r="BD71" i="32"/>
  <c r="BC71" i="32"/>
  <c r="BC70" i="32" s="1"/>
  <c r="BB71" i="32"/>
  <c r="BB70" i="32" s="1"/>
  <c r="BA71" i="32"/>
  <c r="BA70" i="32" s="1"/>
  <c r="AZ71" i="32"/>
  <c r="AY71" i="32"/>
  <c r="AY70" i="32" s="1"/>
  <c r="AX71" i="32"/>
  <c r="AW71" i="32"/>
  <c r="AW70" i="32" s="1"/>
  <c r="AV71" i="32"/>
  <c r="AU71" i="32"/>
  <c r="AU70" i="32" s="1"/>
  <c r="AT71" i="32"/>
  <c r="AT70" i="32" s="1"/>
  <c r="AS71" i="32"/>
  <c r="AS70" i="32" s="1"/>
  <c r="AR71" i="32"/>
  <c r="AQ71" i="32"/>
  <c r="AQ70" i="32" s="1"/>
  <c r="AP71" i="32"/>
  <c r="AO71" i="32"/>
  <c r="AO70" i="32" s="1"/>
  <c r="AN71" i="32"/>
  <c r="AM71" i="32"/>
  <c r="AM70" i="32" s="1"/>
  <c r="AL71" i="32"/>
  <c r="AL70" i="32" s="1"/>
  <c r="AK71" i="32"/>
  <c r="AK70" i="32" s="1"/>
  <c r="AJ71" i="32"/>
  <c r="AI71" i="32"/>
  <c r="AI70" i="32" s="1"/>
  <c r="AH71" i="32"/>
  <c r="AG71" i="32"/>
  <c r="AG70" i="32" s="1"/>
  <c r="AF71" i="32"/>
  <c r="AE71" i="32"/>
  <c r="AE70" i="32" s="1"/>
  <c r="AD71" i="32"/>
  <c r="AD70" i="32" s="1"/>
  <c r="AC71" i="32"/>
  <c r="AC70" i="32" s="1"/>
  <c r="AB71" i="32"/>
  <c r="AA71" i="32"/>
  <c r="AA70" i="32" s="1"/>
  <c r="Z71" i="32"/>
  <c r="Y71" i="32"/>
  <c r="Y70" i="32" s="1"/>
  <c r="X71" i="32"/>
  <c r="W71" i="32"/>
  <c r="W70" i="32" s="1"/>
  <c r="V71" i="32"/>
  <c r="V70" i="32" s="1"/>
  <c r="U71" i="32"/>
  <c r="U70" i="32" s="1"/>
  <c r="T71" i="32"/>
  <c r="S71" i="32"/>
  <c r="S70" i="32" s="1"/>
  <c r="R71" i="32"/>
  <c r="Q71" i="32"/>
  <c r="Q70" i="32" s="1"/>
  <c r="P71" i="32"/>
  <c r="O71" i="32"/>
  <c r="O70" i="32" s="1"/>
  <c r="N71" i="32"/>
  <c r="N70" i="32" s="1"/>
  <c r="M71" i="32"/>
  <c r="M70" i="32" s="1"/>
  <c r="L71" i="32"/>
  <c r="K71" i="32"/>
  <c r="K70" i="32" s="1"/>
  <c r="J71" i="32"/>
  <c r="I71" i="32"/>
  <c r="I70" i="32" s="1"/>
  <c r="H71" i="32"/>
  <c r="G71" i="32"/>
  <c r="G70" i="32" s="1"/>
  <c r="F71" i="32"/>
  <c r="F70" i="32" s="1"/>
  <c r="E71" i="32"/>
  <c r="E70" i="32" s="1"/>
  <c r="D71" i="32"/>
  <c r="C71" i="32"/>
  <c r="B71" i="32"/>
  <c r="A71" i="32"/>
  <c r="BH70" i="32"/>
  <c r="BF70" i="32"/>
  <c r="BD70" i="32"/>
  <c r="AZ70" i="32"/>
  <c r="AX70" i="32"/>
  <c r="AV70" i="32"/>
  <c r="AR70" i="32"/>
  <c r="AP70" i="32"/>
  <c r="AN70" i="32"/>
  <c r="AJ70" i="32"/>
  <c r="AH70" i="32"/>
  <c r="AF70" i="32"/>
  <c r="AB70" i="32"/>
  <c r="Z70" i="32"/>
  <c r="X70" i="32"/>
  <c r="T70" i="32"/>
  <c r="R70" i="32"/>
  <c r="P70" i="32"/>
  <c r="L70" i="32"/>
  <c r="J70" i="32"/>
  <c r="H70" i="32"/>
  <c r="D70" i="32"/>
  <c r="C70" i="32"/>
  <c r="B70" i="32"/>
  <c r="A70" i="32"/>
  <c r="C69" i="32"/>
  <c r="B69" i="32"/>
  <c r="A69" i="32"/>
  <c r="C68" i="32"/>
  <c r="B68" i="32"/>
  <c r="A68" i="32"/>
  <c r="C67" i="32"/>
  <c r="B67" i="32"/>
  <c r="A67" i="32"/>
  <c r="C66" i="32"/>
  <c r="B66" i="32"/>
  <c r="A66" i="32"/>
  <c r="C65" i="32"/>
  <c r="B65" i="32"/>
  <c r="A65" i="32"/>
  <c r="BK64" i="32"/>
  <c r="BJ64" i="32"/>
  <c r="BI64" i="32"/>
  <c r="BH64" i="32"/>
  <c r="BG64" i="32"/>
  <c r="BF64" i="32"/>
  <c r="BE64" i="32"/>
  <c r="BE57" i="32" s="1"/>
  <c r="BD64" i="32"/>
  <c r="BC64" i="32"/>
  <c r="BB64" i="32"/>
  <c r="BA64" i="32"/>
  <c r="AZ64" i="32"/>
  <c r="AY64" i="32"/>
  <c r="AX64" i="32"/>
  <c r="AW64" i="32"/>
  <c r="AW57" i="32" s="1"/>
  <c r="AV64" i="32"/>
  <c r="AU64" i="32"/>
  <c r="AT64" i="32"/>
  <c r="AS64" i="32"/>
  <c r="AR64" i="32"/>
  <c r="AQ64" i="32"/>
  <c r="AP64" i="32"/>
  <c r="AO64" i="32"/>
  <c r="AO57" i="32" s="1"/>
  <c r="AN64" i="32"/>
  <c r="AM64" i="32"/>
  <c r="AL64" i="32"/>
  <c r="AK64" i="32"/>
  <c r="AJ64" i="32"/>
  <c r="AI64" i="32"/>
  <c r="AH64" i="32"/>
  <c r="AG64" i="32"/>
  <c r="AG57" i="32" s="1"/>
  <c r="AF64" i="32"/>
  <c r="AE64" i="32"/>
  <c r="AD64" i="32"/>
  <c r="AC64" i="32"/>
  <c r="AB64" i="32"/>
  <c r="AA64" i="32"/>
  <c r="Z64" i="32"/>
  <c r="Y64" i="32"/>
  <c r="Y57" i="32" s="1"/>
  <c r="X64" i="32"/>
  <c r="W64" i="32"/>
  <c r="V64" i="32"/>
  <c r="U64" i="32"/>
  <c r="T64" i="32"/>
  <c r="S64" i="32"/>
  <c r="R64" i="32"/>
  <c r="Q64" i="32"/>
  <c r="Q57" i="32" s="1"/>
  <c r="P64" i="32"/>
  <c r="O64" i="32"/>
  <c r="N64" i="32"/>
  <c r="M64" i="32"/>
  <c r="L64" i="32"/>
  <c r="K64" i="32"/>
  <c r="J64" i="32"/>
  <c r="I64" i="32"/>
  <c r="I57" i="32" s="1"/>
  <c r="H64" i="32"/>
  <c r="G64" i="32"/>
  <c r="F64" i="32"/>
  <c r="E64" i="32"/>
  <c r="D64" i="32"/>
  <c r="C64" i="32"/>
  <c r="B64" i="32"/>
  <c r="A64" i="32"/>
  <c r="C63" i="32"/>
  <c r="B63" i="32"/>
  <c r="A63" i="32"/>
  <c r="C62" i="32"/>
  <c r="B62" i="32"/>
  <c r="A62" i="32"/>
  <c r="C61" i="32"/>
  <c r="B61" i="32"/>
  <c r="A61" i="32"/>
  <c r="C60" i="32"/>
  <c r="B60" i="32"/>
  <c r="A60" i="32"/>
  <c r="C59" i="32"/>
  <c r="B59" i="32"/>
  <c r="A59" i="32"/>
  <c r="BK58" i="32"/>
  <c r="BK57" i="32" s="1"/>
  <c r="BJ58" i="32"/>
  <c r="BJ57" i="32" s="1"/>
  <c r="BI58" i="32"/>
  <c r="BH58" i="32"/>
  <c r="BG58" i="32"/>
  <c r="BF58" i="32"/>
  <c r="BF57" i="32" s="1"/>
  <c r="BE58" i="32"/>
  <c r="BD58" i="32"/>
  <c r="BC58" i="32"/>
  <c r="BC57" i="32" s="1"/>
  <c r="BB58" i="32"/>
  <c r="BB57" i="32" s="1"/>
  <c r="BA58" i="32"/>
  <c r="AZ58" i="32"/>
  <c r="AY58" i="32"/>
  <c r="AX58" i="32"/>
  <c r="AX57" i="32" s="1"/>
  <c r="AW58" i="32"/>
  <c r="AV58" i="32"/>
  <c r="AU58" i="32"/>
  <c r="AU57" i="32" s="1"/>
  <c r="AT58" i="32"/>
  <c r="AT57" i="32" s="1"/>
  <c r="AS58" i="32"/>
  <c r="AR58" i="32"/>
  <c r="AQ58" i="32"/>
  <c r="AP58" i="32"/>
  <c r="AP57" i="32" s="1"/>
  <c r="AO58" i="32"/>
  <c r="AN58" i="32"/>
  <c r="AM58" i="32"/>
  <c r="AM57" i="32" s="1"/>
  <c r="AL58" i="32"/>
  <c r="AL57" i="32" s="1"/>
  <c r="AK58" i="32"/>
  <c r="AJ58" i="32"/>
  <c r="AI58" i="32"/>
  <c r="AH58" i="32"/>
  <c r="AH57" i="32" s="1"/>
  <c r="AG58" i="32"/>
  <c r="AF58" i="32"/>
  <c r="AE58" i="32"/>
  <c r="AD58" i="32"/>
  <c r="AD57" i="32" s="1"/>
  <c r="AC58" i="32"/>
  <c r="AB58" i="32"/>
  <c r="AA58" i="32"/>
  <c r="Z58" i="32"/>
  <c r="Z57" i="32" s="1"/>
  <c r="Y58" i="32"/>
  <c r="X58" i="32"/>
  <c r="W58" i="32"/>
  <c r="V58" i="32"/>
  <c r="V57" i="32" s="1"/>
  <c r="U58" i="32"/>
  <c r="T58" i="32"/>
  <c r="S58" i="32"/>
  <c r="R58" i="32"/>
  <c r="R57" i="32" s="1"/>
  <c r="Q58" i="32"/>
  <c r="P58" i="32"/>
  <c r="P57" i="32" s="1"/>
  <c r="O58" i="32"/>
  <c r="N58" i="32"/>
  <c r="N57" i="32" s="1"/>
  <c r="M58" i="32"/>
  <c r="L58" i="32"/>
  <c r="L57" i="32" s="1"/>
  <c r="K58" i="32"/>
  <c r="J58" i="32"/>
  <c r="J57" i="32" s="1"/>
  <c r="I58" i="32"/>
  <c r="H58" i="32"/>
  <c r="H57" i="32" s="1"/>
  <c r="G58" i="32"/>
  <c r="F58" i="32"/>
  <c r="F57" i="32" s="1"/>
  <c r="E58" i="32"/>
  <c r="D58" i="32"/>
  <c r="D57" i="32" s="1"/>
  <c r="C58" i="32"/>
  <c r="B58" i="32"/>
  <c r="A58" i="32"/>
  <c r="BI57" i="32"/>
  <c r="BG57" i="32"/>
  <c r="BA57" i="32"/>
  <c r="AY57" i="32"/>
  <c r="AS57" i="32"/>
  <c r="AQ57" i="32"/>
  <c r="AK57" i="32"/>
  <c r="AI57" i="32"/>
  <c r="AE57" i="32"/>
  <c r="AC57" i="32"/>
  <c r="AA57" i="32"/>
  <c r="W57" i="32"/>
  <c r="U57" i="32"/>
  <c r="S57" i="32"/>
  <c r="O57" i="32"/>
  <c r="M57" i="32"/>
  <c r="K57" i="32"/>
  <c r="G57" i="32"/>
  <c r="E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H46" i="32" s="1"/>
  <c r="BG50" i="32"/>
  <c r="BF50" i="32"/>
  <c r="BE50" i="32"/>
  <c r="BD50" i="32"/>
  <c r="BC50" i="32"/>
  <c r="BB50" i="32"/>
  <c r="BA50" i="32"/>
  <c r="AZ50" i="32"/>
  <c r="AZ46" i="32" s="1"/>
  <c r="AY50" i="32"/>
  <c r="AX50" i="32"/>
  <c r="AW50" i="32"/>
  <c r="AV50" i="32"/>
  <c r="AU50" i="32"/>
  <c r="AT50" i="32"/>
  <c r="AS50" i="32"/>
  <c r="AR50" i="32"/>
  <c r="AR46" i="32" s="1"/>
  <c r="AQ50" i="32"/>
  <c r="AP50" i="32"/>
  <c r="AO50" i="32"/>
  <c r="AN50" i="32"/>
  <c r="AM50" i="32"/>
  <c r="AL50" i="32"/>
  <c r="AK50" i="32"/>
  <c r="AJ50" i="32"/>
  <c r="AJ46" i="32" s="1"/>
  <c r="AI50" i="32"/>
  <c r="AH50" i="32"/>
  <c r="AG50" i="32"/>
  <c r="AF50" i="32"/>
  <c r="AE50" i="32"/>
  <c r="AD50" i="32"/>
  <c r="AC50" i="32"/>
  <c r="AB50" i="32"/>
  <c r="AB46" i="32" s="1"/>
  <c r="AA50" i="32"/>
  <c r="Z50" i="32"/>
  <c r="Y50" i="32"/>
  <c r="X50" i="32"/>
  <c r="W50" i="32"/>
  <c r="V50" i="32"/>
  <c r="U50" i="32"/>
  <c r="T50" i="32"/>
  <c r="T46" i="32" s="1"/>
  <c r="S50" i="32"/>
  <c r="R50" i="32"/>
  <c r="Q50" i="32"/>
  <c r="P50" i="32"/>
  <c r="O50" i="32"/>
  <c r="N50" i="32"/>
  <c r="M50" i="32"/>
  <c r="L50" i="32"/>
  <c r="L46" i="32" s="1"/>
  <c r="L45" i="32" s="1"/>
  <c r="L22" i="32" s="1"/>
  <c r="K50" i="32"/>
  <c r="J50" i="32"/>
  <c r="I50" i="32"/>
  <c r="H50" i="32"/>
  <c r="G50" i="32"/>
  <c r="F50" i="32"/>
  <c r="E50" i="32"/>
  <c r="D50" i="32"/>
  <c r="D46" i="32" s="1"/>
  <c r="D45" i="32" s="1"/>
  <c r="D22" i="32" s="1"/>
  <c r="C50" i="32"/>
  <c r="B50" i="32"/>
  <c r="A50" i="32"/>
  <c r="C49" i="32"/>
  <c r="B49" i="32"/>
  <c r="A49" i="32"/>
  <c r="C48" i="32"/>
  <c r="B48" i="32"/>
  <c r="A48" i="32"/>
  <c r="BK47" i="32"/>
  <c r="BK46" i="32" s="1"/>
  <c r="BK45" i="32" s="1"/>
  <c r="BK22" i="32" s="1"/>
  <c r="BJ47" i="32"/>
  <c r="BJ46" i="32" s="1"/>
  <c r="BI47" i="32"/>
  <c r="BI46" i="32" s="1"/>
  <c r="BI45" i="32" s="1"/>
  <c r="BI22" i="32" s="1"/>
  <c r="BH47" i="32"/>
  <c r="BG47" i="32"/>
  <c r="BG46" i="32" s="1"/>
  <c r="BG45" i="32" s="1"/>
  <c r="BG22" i="32" s="1"/>
  <c r="BF47" i="32"/>
  <c r="BE47" i="32"/>
  <c r="BE46" i="32" s="1"/>
  <c r="BE45" i="32" s="1"/>
  <c r="BE22" i="32" s="1"/>
  <c r="BD47" i="32"/>
  <c r="BC47" i="32"/>
  <c r="BC46" i="32" s="1"/>
  <c r="BC45" i="32" s="1"/>
  <c r="BC22" i="32" s="1"/>
  <c r="BB47" i="32"/>
  <c r="BB46" i="32" s="1"/>
  <c r="BA47" i="32"/>
  <c r="BA46" i="32" s="1"/>
  <c r="BA45" i="32" s="1"/>
  <c r="BA22" i="32" s="1"/>
  <c r="AZ47" i="32"/>
  <c r="AY47" i="32"/>
  <c r="AY46" i="32" s="1"/>
  <c r="AX47" i="32"/>
  <c r="AW47" i="32"/>
  <c r="AW46" i="32" s="1"/>
  <c r="AW45" i="32" s="1"/>
  <c r="AW22" i="32" s="1"/>
  <c r="AV47" i="32"/>
  <c r="AU47" i="32"/>
  <c r="AU46" i="32" s="1"/>
  <c r="AU45" i="32" s="1"/>
  <c r="AU22" i="32" s="1"/>
  <c r="AT47" i="32"/>
  <c r="AT46" i="32" s="1"/>
  <c r="AS47" i="32"/>
  <c r="AS46" i="32" s="1"/>
  <c r="AS45" i="32" s="1"/>
  <c r="AS22" i="32" s="1"/>
  <c r="AR47" i="32"/>
  <c r="AQ47" i="32"/>
  <c r="AQ46" i="32" s="1"/>
  <c r="AQ45" i="32" s="1"/>
  <c r="AQ22" i="32" s="1"/>
  <c r="AP47" i="32"/>
  <c r="AO47" i="32"/>
  <c r="AO46" i="32" s="1"/>
  <c r="AO45" i="32" s="1"/>
  <c r="AO22" i="32" s="1"/>
  <c r="AN47" i="32"/>
  <c r="AM47" i="32"/>
  <c r="AM46" i="32" s="1"/>
  <c r="AM45" i="32" s="1"/>
  <c r="AM22" i="32" s="1"/>
  <c r="AL47" i="32"/>
  <c r="AL46" i="32" s="1"/>
  <c r="AK47" i="32"/>
  <c r="AK46" i="32" s="1"/>
  <c r="AK45" i="32" s="1"/>
  <c r="AK22" i="32" s="1"/>
  <c r="AJ47" i="32"/>
  <c r="AI47" i="32"/>
  <c r="AI46" i="32" s="1"/>
  <c r="AH47" i="32"/>
  <c r="AG47" i="32"/>
  <c r="AG46" i="32" s="1"/>
  <c r="AG45" i="32" s="1"/>
  <c r="AG22" i="32" s="1"/>
  <c r="AF47" i="32"/>
  <c r="AE47" i="32"/>
  <c r="AE46" i="32" s="1"/>
  <c r="AE45" i="32" s="1"/>
  <c r="AE22" i="32" s="1"/>
  <c r="AD47" i="32"/>
  <c r="AD46" i="32" s="1"/>
  <c r="AC47" i="32"/>
  <c r="AC46" i="32" s="1"/>
  <c r="AC45" i="32" s="1"/>
  <c r="AC22" i="32" s="1"/>
  <c r="AB47" i="32"/>
  <c r="AA47" i="32"/>
  <c r="AA46" i="32" s="1"/>
  <c r="AA45" i="32" s="1"/>
  <c r="Z47" i="32"/>
  <c r="Y47" i="32"/>
  <c r="Y46" i="32" s="1"/>
  <c r="Y45" i="32" s="1"/>
  <c r="X47" i="32"/>
  <c r="W47" i="32"/>
  <c r="W46" i="32" s="1"/>
  <c r="V47" i="32"/>
  <c r="V46" i="32" s="1"/>
  <c r="U47" i="32"/>
  <c r="U46" i="32" s="1"/>
  <c r="U45" i="32" s="1"/>
  <c r="T47" i="32"/>
  <c r="S47" i="32"/>
  <c r="S46" i="32" s="1"/>
  <c r="S45" i="32" s="1"/>
  <c r="R47" i="32"/>
  <c r="Q47" i="32"/>
  <c r="Q46" i="32" s="1"/>
  <c r="Q45" i="32" s="1"/>
  <c r="P47" i="32"/>
  <c r="O47" i="32"/>
  <c r="O46" i="32" s="1"/>
  <c r="O45" i="32" s="1"/>
  <c r="N47" i="32"/>
  <c r="N46" i="32" s="1"/>
  <c r="M47" i="32"/>
  <c r="M46" i="32" s="1"/>
  <c r="M45" i="32" s="1"/>
  <c r="L47" i="32"/>
  <c r="K47" i="32"/>
  <c r="K46" i="32" s="1"/>
  <c r="K45" i="32" s="1"/>
  <c r="J47" i="32"/>
  <c r="I47" i="32"/>
  <c r="I46" i="32" s="1"/>
  <c r="I45" i="32" s="1"/>
  <c r="H47" i="32"/>
  <c r="G47" i="32"/>
  <c r="G46" i="32" s="1"/>
  <c r="G45" i="32" s="1"/>
  <c r="F47" i="32"/>
  <c r="F46" i="32" s="1"/>
  <c r="E47" i="32"/>
  <c r="E46" i="32" s="1"/>
  <c r="E45" i="32" s="1"/>
  <c r="D47" i="32"/>
  <c r="C47" i="32"/>
  <c r="B47" i="32"/>
  <c r="A47" i="32"/>
  <c r="BF46" i="32"/>
  <c r="BD46" i="32"/>
  <c r="AX46" i="32"/>
  <c r="AV46" i="32"/>
  <c r="AP46" i="32"/>
  <c r="AN46" i="32"/>
  <c r="AH46" i="32"/>
  <c r="AF46" i="32"/>
  <c r="Z46" i="32"/>
  <c r="X46" i="32"/>
  <c r="R46" i="32"/>
  <c r="P46" i="32"/>
  <c r="P45" i="32" s="1"/>
  <c r="P22" i="32" s="1"/>
  <c r="J46" i="32"/>
  <c r="H46" i="32"/>
  <c r="H45" i="32" s="1"/>
  <c r="H22" i="32" s="1"/>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G27" i="32" s="1"/>
  <c r="BG21" i="32" s="1"/>
  <c r="BG20" i="32" s="1"/>
  <c r="BF35" i="32"/>
  <c r="BE35" i="32"/>
  <c r="BD35" i="32"/>
  <c r="BC35" i="32"/>
  <c r="BB35" i="32"/>
  <c r="BA35" i="32"/>
  <c r="AZ35" i="32"/>
  <c r="AY35" i="32"/>
  <c r="AY27" i="32" s="1"/>
  <c r="AY21" i="32" s="1"/>
  <c r="AX35" i="32"/>
  <c r="AW35" i="32"/>
  <c r="AV35" i="32"/>
  <c r="AU35" i="32"/>
  <c r="AT35" i="32"/>
  <c r="AS35" i="32"/>
  <c r="AR35" i="32"/>
  <c r="AQ35" i="32"/>
  <c r="AQ27" i="32" s="1"/>
  <c r="AQ21" i="32" s="1"/>
  <c r="AQ20" i="32" s="1"/>
  <c r="AP35" i="32"/>
  <c r="AO35" i="32"/>
  <c r="AN35" i="32"/>
  <c r="AM35" i="32"/>
  <c r="AL35" i="32"/>
  <c r="AK35" i="32"/>
  <c r="AJ35" i="32"/>
  <c r="AI35" i="32"/>
  <c r="AI27" i="32" s="1"/>
  <c r="AI21" i="32" s="1"/>
  <c r="AH35" i="32"/>
  <c r="AG35" i="32"/>
  <c r="AF35" i="32"/>
  <c r="AE35" i="32"/>
  <c r="AD35" i="32"/>
  <c r="AC35" i="32"/>
  <c r="AB35" i="32"/>
  <c r="AA35" i="32"/>
  <c r="AA27" i="32" s="1"/>
  <c r="AA21" i="32" s="1"/>
  <c r="AA20" i="32" s="1"/>
  <c r="Z35" i="32"/>
  <c r="Y35" i="32"/>
  <c r="X35" i="32"/>
  <c r="W35" i="32"/>
  <c r="V35" i="32"/>
  <c r="U35" i="32"/>
  <c r="T35" i="32"/>
  <c r="S35" i="32"/>
  <c r="S27" i="32" s="1"/>
  <c r="S21" i="32" s="1"/>
  <c r="S20" i="32" s="1"/>
  <c r="R35" i="32"/>
  <c r="Q35" i="32"/>
  <c r="P35" i="32"/>
  <c r="O35" i="32"/>
  <c r="N35" i="32"/>
  <c r="M35" i="32"/>
  <c r="L35" i="32"/>
  <c r="K35" i="32"/>
  <c r="K27" i="32" s="1"/>
  <c r="K21" i="32" s="1"/>
  <c r="K20" i="32" s="1"/>
  <c r="J35" i="32"/>
  <c r="I35" i="32"/>
  <c r="H35" i="32"/>
  <c r="G35" i="32"/>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I28" i="32"/>
  <c r="BI27" i="32" s="1"/>
  <c r="BI21" i="32" s="1"/>
  <c r="BI20" i="32" s="1"/>
  <c r="BH28" i="32"/>
  <c r="BH27" i="32" s="1"/>
  <c r="BH21" i="32" s="1"/>
  <c r="BG28" i="32"/>
  <c r="BF28" i="32"/>
  <c r="BE28" i="32"/>
  <c r="BD28" i="32"/>
  <c r="BD27" i="32" s="1"/>
  <c r="BD21" i="32" s="1"/>
  <c r="BC28" i="32"/>
  <c r="BB28" i="32"/>
  <c r="BA28" i="32"/>
  <c r="BA27" i="32" s="1"/>
  <c r="BA21" i="32" s="1"/>
  <c r="BA20" i="32" s="1"/>
  <c r="AZ28" i="32"/>
  <c r="AZ27" i="32" s="1"/>
  <c r="AZ21" i="32" s="1"/>
  <c r="AY28" i="32"/>
  <c r="AX28" i="32"/>
  <c r="AW28" i="32"/>
  <c r="AV28" i="32"/>
  <c r="AV27" i="32" s="1"/>
  <c r="AV21" i="32" s="1"/>
  <c r="AU28" i="32"/>
  <c r="AT28" i="32"/>
  <c r="AS28" i="32"/>
  <c r="AS27" i="32" s="1"/>
  <c r="AS21" i="32" s="1"/>
  <c r="AS20" i="32" s="1"/>
  <c r="AR28" i="32"/>
  <c r="AR27" i="32" s="1"/>
  <c r="AR21" i="32" s="1"/>
  <c r="AQ28" i="32"/>
  <c r="AP28" i="32"/>
  <c r="AO28" i="32"/>
  <c r="AN28" i="32"/>
  <c r="AN27" i="32" s="1"/>
  <c r="AN21" i="32" s="1"/>
  <c r="AM28" i="32"/>
  <c r="AL28" i="32"/>
  <c r="AK28" i="32"/>
  <c r="AK27" i="32" s="1"/>
  <c r="AK21" i="32" s="1"/>
  <c r="AK20" i="32" s="1"/>
  <c r="AJ28" i="32"/>
  <c r="AJ27" i="32" s="1"/>
  <c r="AJ21" i="32" s="1"/>
  <c r="AI28" i="32"/>
  <c r="AH28" i="32"/>
  <c r="AG28" i="32"/>
  <c r="AF28" i="32"/>
  <c r="AF27" i="32" s="1"/>
  <c r="AF21" i="32" s="1"/>
  <c r="AE28" i="32"/>
  <c r="AD28" i="32"/>
  <c r="AC28" i="32"/>
  <c r="AC27" i="32" s="1"/>
  <c r="AC21" i="32" s="1"/>
  <c r="AC20" i="32" s="1"/>
  <c r="AB28" i="32"/>
  <c r="AB27" i="32" s="1"/>
  <c r="AB21" i="32" s="1"/>
  <c r="AA28" i="32"/>
  <c r="Z28" i="32"/>
  <c r="Y28" i="32"/>
  <c r="X28" i="32"/>
  <c r="X27" i="32" s="1"/>
  <c r="X21" i="32" s="1"/>
  <c r="W28" i="32"/>
  <c r="V28" i="32"/>
  <c r="U28" i="32"/>
  <c r="U27" i="32" s="1"/>
  <c r="U21" i="32" s="1"/>
  <c r="U20" i="32" s="1"/>
  <c r="T28" i="32"/>
  <c r="T27" i="32" s="1"/>
  <c r="T21" i="32" s="1"/>
  <c r="S28" i="32"/>
  <c r="R28" i="32"/>
  <c r="Q28" i="32"/>
  <c r="P28" i="32"/>
  <c r="P27" i="32" s="1"/>
  <c r="P21" i="32" s="1"/>
  <c r="O28" i="32"/>
  <c r="N28" i="32"/>
  <c r="M28" i="32"/>
  <c r="M27" i="32" s="1"/>
  <c r="M21" i="32" s="1"/>
  <c r="M20" i="32" s="1"/>
  <c r="L28" i="32"/>
  <c r="L27" i="32" s="1"/>
  <c r="L21" i="32" s="1"/>
  <c r="K28" i="32"/>
  <c r="J28" i="32"/>
  <c r="I28" i="32"/>
  <c r="H28" i="32"/>
  <c r="H27" i="32" s="1"/>
  <c r="H21" i="32" s="1"/>
  <c r="G28" i="32"/>
  <c r="F28" i="32"/>
  <c r="E28" i="32"/>
  <c r="E27" i="32" s="1"/>
  <c r="E21" i="32" s="1"/>
  <c r="E20" i="32" s="1"/>
  <c r="D28" i="32"/>
  <c r="D27" i="32" s="1"/>
  <c r="D21" i="32" s="1"/>
  <c r="C28" i="32"/>
  <c r="B28" i="32"/>
  <c r="A28" i="32"/>
  <c r="BK27" i="32"/>
  <c r="BE27" i="32"/>
  <c r="BC27" i="32"/>
  <c r="BC21" i="32" s="1"/>
  <c r="AW27" i="32"/>
  <c r="AU27" i="32"/>
  <c r="AU21" i="32" s="1"/>
  <c r="AO27" i="32"/>
  <c r="AM27" i="32"/>
  <c r="AM21" i="32" s="1"/>
  <c r="AG27" i="32"/>
  <c r="AE27" i="32"/>
  <c r="AE21" i="32" s="1"/>
  <c r="Y27" i="32"/>
  <c r="W27" i="32"/>
  <c r="W21" i="32" s="1"/>
  <c r="Q27" i="32"/>
  <c r="O27" i="32"/>
  <c r="O21" i="32" s="1"/>
  <c r="I27" i="32"/>
  <c r="G27" i="32"/>
  <c r="G21" i="32" s="1"/>
  <c r="C27" i="32"/>
  <c r="B27" i="32"/>
  <c r="A27" i="32"/>
  <c r="BK26" i="32"/>
  <c r="BJ26" i="32"/>
  <c r="BI26" i="32"/>
  <c r="BH26" i="32"/>
  <c r="BG26" i="32"/>
  <c r="BF26" i="32"/>
  <c r="BE26" i="32"/>
  <c r="BD26" i="32"/>
  <c r="BC26" i="32"/>
  <c r="BB26" i="32"/>
  <c r="BA26" i="32"/>
  <c r="AZ26" i="32"/>
  <c r="AY26" i="32"/>
  <c r="AX26"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S26" i="32"/>
  <c r="R26" i="32"/>
  <c r="Q26" i="32"/>
  <c r="P26" i="32"/>
  <c r="O26" i="32"/>
  <c r="N26" i="32"/>
  <c r="M26" i="32"/>
  <c r="L26" i="32"/>
  <c r="K26" i="32"/>
  <c r="J26" i="32"/>
  <c r="I26" i="32"/>
  <c r="H26" i="32"/>
  <c r="G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H24" i="32"/>
  <c r="BG24" i="32"/>
  <c r="BF24" i="32"/>
  <c r="BE24" i="32"/>
  <c r="BD24" i="32"/>
  <c r="BC24" i="32"/>
  <c r="BB24" i="32"/>
  <c r="BA24" i="32"/>
  <c r="AZ24" i="32"/>
  <c r="AY24" i="32"/>
  <c r="AX24" i="32"/>
  <c r="AW24" i="32"/>
  <c r="AV24" i="32"/>
  <c r="AU24" i="32"/>
  <c r="AT24" i="32"/>
  <c r="AS24" i="32"/>
  <c r="AR24" i="32"/>
  <c r="AQ24" i="32"/>
  <c r="AP24" i="32"/>
  <c r="AO24" i="32"/>
  <c r="AN24" i="32"/>
  <c r="AM24" i="32"/>
  <c r="AL24" i="32"/>
  <c r="AK24" i="32"/>
  <c r="AJ24" i="32"/>
  <c r="AI24" i="32"/>
  <c r="AH24" i="32"/>
  <c r="AG24" i="32"/>
  <c r="AF24" i="32"/>
  <c r="AE24" i="32"/>
  <c r="AD24" i="32"/>
  <c r="AC24" i="32"/>
  <c r="AB24" i="32"/>
  <c r="AA24" i="32"/>
  <c r="Z24" i="32"/>
  <c r="Y24" i="32"/>
  <c r="X24" i="32"/>
  <c r="W24" i="32"/>
  <c r="V24" i="32"/>
  <c r="U24" i="32"/>
  <c r="T24" i="32"/>
  <c r="S24" i="32"/>
  <c r="R24" i="32"/>
  <c r="Q24" i="32"/>
  <c r="P24" i="32"/>
  <c r="O24" i="32"/>
  <c r="N24" i="32"/>
  <c r="M24" i="32"/>
  <c r="L24" i="32"/>
  <c r="K24" i="32"/>
  <c r="J24" i="32"/>
  <c r="I24" i="32"/>
  <c r="H24" i="32"/>
  <c r="G24" i="32"/>
  <c r="F24" i="32"/>
  <c r="E24" i="32"/>
  <c r="D24" i="32"/>
  <c r="C24" i="32"/>
  <c r="B24" i="32"/>
  <c r="A24" i="32"/>
  <c r="BK23" i="32"/>
  <c r="BJ23" i="32"/>
  <c r="BI23" i="32"/>
  <c r="BH23" i="32"/>
  <c r="BG23" i="32"/>
  <c r="BF23" i="32"/>
  <c r="BE23" i="32"/>
  <c r="BD23" i="32"/>
  <c r="BC23" i="32"/>
  <c r="BB23" i="32"/>
  <c r="BA23" i="32"/>
  <c r="AZ23" i="32"/>
  <c r="AY23" i="32"/>
  <c r="AX23" i="32"/>
  <c r="AW23" i="32"/>
  <c r="AV23" i="32"/>
  <c r="AU23" i="32"/>
  <c r="AT23" i="32"/>
  <c r="AS23" i="32"/>
  <c r="AR23" i="32"/>
  <c r="AQ23" i="32"/>
  <c r="AP23" i="32"/>
  <c r="AO23" i="32"/>
  <c r="AN23" i="32"/>
  <c r="AM23" i="32"/>
  <c r="AL23" i="32"/>
  <c r="AK23" i="32"/>
  <c r="AJ23" i="32"/>
  <c r="AI23" i="32"/>
  <c r="AH23" i="32"/>
  <c r="AG23" i="32"/>
  <c r="AF23" i="32"/>
  <c r="AE23" i="32"/>
  <c r="AD23" i="32"/>
  <c r="AC23" i="32"/>
  <c r="AB23" i="32"/>
  <c r="AA23" i="32"/>
  <c r="Z23" i="32"/>
  <c r="Y23" i="32"/>
  <c r="X23" i="32"/>
  <c r="W23" i="32"/>
  <c r="V23" i="32"/>
  <c r="U23" i="32"/>
  <c r="T23" i="32"/>
  <c r="S23" i="32"/>
  <c r="R23" i="32"/>
  <c r="Q23" i="32"/>
  <c r="P23" i="32"/>
  <c r="O23" i="32"/>
  <c r="N23" i="32"/>
  <c r="M23" i="32"/>
  <c r="L23" i="32"/>
  <c r="K23" i="32"/>
  <c r="J23" i="32"/>
  <c r="I23" i="32"/>
  <c r="H23" i="32"/>
  <c r="G23" i="32"/>
  <c r="F23" i="32"/>
  <c r="E23" i="32"/>
  <c r="D23" i="32"/>
  <c r="C23" i="32"/>
  <c r="B23" i="32"/>
  <c r="A23" i="32"/>
  <c r="AA22" i="32"/>
  <c r="Y22" i="32"/>
  <c r="U22" i="32"/>
  <c r="S22" i="32"/>
  <c r="Q22" i="32"/>
  <c r="O22" i="32"/>
  <c r="M22" i="32"/>
  <c r="K22" i="32"/>
  <c r="I22" i="32"/>
  <c r="G22" i="32"/>
  <c r="E22" i="32"/>
  <c r="C22" i="32"/>
  <c r="B22" i="32"/>
  <c r="A22" i="32"/>
  <c r="BK21" i="32"/>
  <c r="BE21" i="32"/>
  <c r="BE20" i="32" s="1"/>
  <c r="AW21" i="32"/>
  <c r="AW20" i="32" s="1"/>
  <c r="AO21" i="32"/>
  <c r="AO20" i="32" s="1"/>
  <c r="AG21" i="32"/>
  <c r="AG20" i="32" s="1"/>
  <c r="Y21" i="32"/>
  <c r="Y20" i="32" s="1"/>
  <c r="Q21" i="32"/>
  <c r="Q20" i="32" s="1"/>
  <c r="I21" i="32"/>
  <c r="I20" i="32" s="1"/>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s="1"/>
  <c r="BJ102" i="29"/>
  <c r="BI102" i="29"/>
  <c r="BI26" i="29" s="1"/>
  <c r="BH102" i="29"/>
  <c r="BG102" i="29"/>
  <c r="BG26" i="29"/>
  <c r="BF102" i="29"/>
  <c r="BE102" i="29"/>
  <c r="BE26" i="29" s="1"/>
  <c r="BD102" i="29"/>
  <c r="BC102" i="29"/>
  <c r="BC26" i="29" s="1"/>
  <c r="BB102" i="29"/>
  <c r="BA102" i="29"/>
  <c r="BA26" i="29" s="1"/>
  <c r="AZ102" i="29"/>
  <c r="AY102" i="29"/>
  <c r="AY26" i="29"/>
  <c r="AX102" i="29"/>
  <c r="AW102" i="29"/>
  <c r="AW26" i="29" s="1"/>
  <c r="AV102" i="29"/>
  <c r="AU102" i="29"/>
  <c r="AU26" i="29" s="1"/>
  <c r="AT102" i="29"/>
  <c r="AS102" i="29"/>
  <c r="AS26" i="29" s="1"/>
  <c r="AR102" i="29"/>
  <c r="AQ102" i="29"/>
  <c r="AQ26" i="29"/>
  <c r="AP102" i="29"/>
  <c r="AO102" i="29"/>
  <c r="AO26" i="29" s="1"/>
  <c r="AN102" i="29"/>
  <c r="AM102" i="29"/>
  <c r="AM26" i="29" s="1"/>
  <c r="AL102" i="29"/>
  <c r="AK102" i="29"/>
  <c r="AK26" i="29" s="1"/>
  <c r="AJ102" i="29"/>
  <c r="AI102" i="29"/>
  <c r="AI26" i="29" s="1"/>
  <c r="AH102" i="29"/>
  <c r="AG102" i="29"/>
  <c r="AG26" i="29" s="1"/>
  <c r="AF102" i="29"/>
  <c r="AE102" i="29"/>
  <c r="AE26" i="29" s="1"/>
  <c r="AD102" i="29"/>
  <c r="AC102" i="29"/>
  <c r="AC26" i="29" s="1"/>
  <c r="AB102" i="29"/>
  <c r="AA102" i="29"/>
  <c r="AA26" i="29"/>
  <c r="Z102" i="29"/>
  <c r="Y102" i="29"/>
  <c r="Y26" i="29" s="1"/>
  <c r="X102" i="29"/>
  <c r="W102" i="29"/>
  <c r="W26" i="29" s="1"/>
  <c r="V102" i="29"/>
  <c r="U102" i="29"/>
  <c r="U26" i="29" s="1"/>
  <c r="T102" i="29"/>
  <c r="S102" i="29"/>
  <c r="S26" i="29"/>
  <c r="R102" i="29"/>
  <c r="Q102" i="29"/>
  <c r="Q26" i="29" s="1"/>
  <c r="P102" i="29"/>
  <c r="O102" i="29"/>
  <c r="O26" i="29"/>
  <c r="N102" i="29"/>
  <c r="M102" i="29"/>
  <c r="M26" i="29" s="1"/>
  <c r="L102" i="29"/>
  <c r="K102" i="29"/>
  <c r="K26" i="29"/>
  <c r="J102" i="29"/>
  <c r="I102" i="29"/>
  <c r="I26" i="29" s="1"/>
  <c r="H102" i="29"/>
  <c r="G102" i="29"/>
  <c r="G26" i="29" s="1"/>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c r="BJ94" i="29"/>
  <c r="BI94" i="29"/>
  <c r="BI24" i="29" s="1"/>
  <c r="BH94" i="29"/>
  <c r="BG94" i="29"/>
  <c r="BG24" i="29"/>
  <c r="BF94" i="29"/>
  <c r="BE94" i="29"/>
  <c r="BE24" i="29" s="1"/>
  <c r="BD94" i="29"/>
  <c r="BC94" i="29"/>
  <c r="BC24" i="29"/>
  <c r="BB94" i="29"/>
  <c r="BA94" i="29"/>
  <c r="BA24" i="29" s="1"/>
  <c r="AZ94" i="29"/>
  <c r="AY94" i="29"/>
  <c r="AY24" i="29" s="1"/>
  <c r="AX94" i="29"/>
  <c r="AW94" i="29"/>
  <c r="AW24" i="29" s="1"/>
  <c r="AV94" i="29"/>
  <c r="AU94" i="29"/>
  <c r="AU24" i="29"/>
  <c r="AT94" i="29"/>
  <c r="AS94" i="29"/>
  <c r="AS24" i="29" s="1"/>
  <c r="AR94" i="29"/>
  <c r="AQ94" i="29"/>
  <c r="AQ24" i="29"/>
  <c r="AP94" i="29"/>
  <c r="AO94" i="29"/>
  <c r="AO24" i="29" s="1"/>
  <c r="AN94" i="29"/>
  <c r="AM94" i="29"/>
  <c r="AM24" i="29"/>
  <c r="AL94" i="29"/>
  <c r="AK94" i="29"/>
  <c r="AK24" i="29" s="1"/>
  <c r="AJ94" i="29"/>
  <c r="AI94" i="29"/>
  <c r="AI24" i="29" s="1"/>
  <c r="AH94" i="29"/>
  <c r="AG94" i="29"/>
  <c r="AG24" i="29" s="1"/>
  <c r="AF94" i="29"/>
  <c r="AE94" i="29"/>
  <c r="AE24" i="29" s="1"/>
  <c r="AD94" i="29"/>
  <c r="AC94" i="29"/>
  <c r="AC24" i="29" s="1"/>
  <c r="AB94" i="29"/>
  <c r="AA94" i="29"/>
  <c r="AA24" i="29"/>
  <c r="Z94" i="29"/>
  <c r="Y94" i="29"/>
  <c r="Y24" i="29" s="1"/>
  <c r="X94" i="29"/>
  <c r="W94" i="29"/>
  <c r="W24" i="29"/>
  <c r="V94" i="29"/>
  <c r="U94" i="29"/>
  <c r="U24" i="29" s="1"/>
  <c r="T94" i="29"/>
  <c r="S94" i="29"/>
  <c r="S24" i="29" s="1"/>
  <c r="R94" i="29"/>
  <c r="Q94" i="29"/>
  <c r="Q24" i="29" s="1"/>
  <c r="P94" i="29"/>
  <c r="O94" i="29"/>
  <c r="O24" i="29" s="1"/>
  <c r="N94" i="29"/>
  <c r="M94" i="29"/>
  <c r="M24" i="29" s="1"/>
  <c r="L94" i="29"/>
  <c r="K94" i="29"/>
  <c r="K24" i="29"/>
  <c r="J94" i="29"/>
  <c r="I94" i="29"/>
  <c r="I24" i="29" s="1"/>
  <c r="H94" i="29"/>
  <c r="G94" i="29"/>
  <c r="G24" i="29"/>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J76" i="29"/>
  <c r="BJ74" i="29" s="1"/>
  <c r="BJ23" i="29" s="1"/>
  <c r="BI76" i="29"/>
  <c r="BI74" i="29" s="1"/>
  <c r="BI23" i="29" s="1"/>
  <c r="BH76" i="29"/>
  <c r="BG76" i="29"/>
  <c r="BF76" i="29"/>
  <c r="BF74" i="29"/>
  <c r="BE76" i="29"/>
  <c r="BD76" i="29"/>
  <c r="BC76" i="29"/>
  <c r="BB76" i="29"/>
  <c r="BB74" i="29" s="1"/>
  <c r="BB23" i="29" s="1"/>
  <c r="BA76" i="29"/>
  <c r="BA74" i="29" s="1"/>
  <c r="BA23" i="29" s="1"/>
  <c r="AZ76" i="29"/>
  <c r="AY76" i="29"/>
  <c r="AX76" i="29"/>
  <c r="AX74" i="29" s="1"/>
  <c r="AX23" i="29" s="1"/>
  <c r="AW76" i="29"/>
  <c r="AV76" i="29"/>
  <c r="AU76" i="29"/>
  <c r="AT76" i="29"/>
  <c r="AT74" i="29" s="1"/>
  <c r="AT23" i="29" s="1"/>
  <c r="AS76" i="29"/>
  <c r="AS74" i="29" s="1"/>
  <c r="AS23" i="29" s="1"/>
  <c r="AR76" i="29"/>
  <c r="AQ76" i="29"/>
  <c r="AQ74" i="29" s="1"/>
  <c r="AQ23" i="29" s="1"/>
  <c r="AP76" i="29"/>
  <c r="AP74" i="29" s="1"/>
  <c r="AP23" i="29" s="1"/>
  <c r="AO76" i="29"/>
  <c r="AN76" i="29"/>
  <c r="AN74" i="29" s="1"/>
  <c r="AN23" i="29" s="1"/>
  <c r="AM76" i="29"/>
  <c r="AL76" i="29"/>
  <c r="AL74" i="29" s="1"/>
  <c r="AL23" i="29" s="1"/>
  <c r="AK76" i="29"/>
  <c r="AK74" i="29" s="1"/>
  <c r="AK23" i="29" s="1"/>
  <c r="AJ76" i="29"/>
  <c r="AI76" i="29"/>
  <c r="AH76" i="29"/>
  <c r="AH74" i="29"/>
  <c r="AG76" i="29"/>
  <c r="AG74" i="29" s="1"/>
  <c r="AG23" i="29" s="1"/>
  <c r="AF76" i="29"/>
  <c r="AE76" i="29"/>
  <c r="AD76" i="29"/>
  <c r="AD74" i="29" s="1"/>
  <c r="AD23" i="29" s="1"/>
  <c r="AC76" i="29"/>
  <c r="AC74" i="29" s="1"/>
  <c r="AC23" i="29" s="1"/>
  <c r="AB76" i="29"/>
  <c r="AA76" i="29"/>
  <c r="Z76" i="29"/>
  <c r="Z74" i="29"/>
  <c r="Y76" i="29"/>
  <c r="X76" i="29"/>
  <c r="W76" i="29"/>
  <c r="V76" i="29"/>
  <c r="V74" i="29" s="1"/>
  <c r="V23" i="29" s="1"/>
  <c r="U76" i="29"/>
  <c r="U74" i="29" s="1"/>
  <c r="U23" i="29" s="1"/>
  <c r="T76" i="29"/>
  <c r="S76" i="29"/>
  <c r="S74" i="29" s="1"/>
  <c r="S23" i="29" s="1"/>
  <c r="R76" i="29"/>
  <c r="R74" i="29" s="1"/>
  <c r="R23" i="29" s="1"/>
  <c r="Q76" i="29"/>
  <c r="P76" i="29"/>
  <c r="O76" i="29"/>
  <c r="O74" i="29" s="1"/>
  <c r="O23" i="29" s="1"/>
  <c r="N76" i="29"/>
  <c r="N74" i="29" s="1"/>
  <c r="N23" i="29" s="1"/>
  <c r="M76" i="29"/>
  <c r="M74" i="29" s="1"/>
  <c r="M23" i="29" s="1"/>
  <c r="L76" i="29"/>
  <c r="K76" i="29"/>
  <c r="K74" i="29" s="1"/>
  <c r="K23" i="29" s="1"/>
  <c r="J76" i="29"/>
  <c r="J74" i="29"/>
  <c r="I76" i="29"/>
  <c r="H76" i="29"/>
  <c r="H74" i="29" s="1"/>
  <c r="H23" i="29" s="1"/>
  <c r="G76" i="29"/>
  <c r="F76" i="29"/>
  <c r="F74" i="29"/>
  <c r="E76" i="29"/>
  <c r="E74" i="29" s="1"/>
  <c r="E23" i="29" s="1"/>
  <c r="D76" i="29"/>
  <c r="C76" i="29"/>
  <c r="B76" i="29"/>
  <c r="A76" i="29"/>
  <c r="C75" i="29"/>
  <c r="B75" i="29"/>
  <c r="A75" i="29"/>
  <c r="BK74" i="29"/>
  <c r="BK23" i="29" s="1"/>
  <c r="BH74" i="29"/>
  <c r="BG74" i="29"/>
  <c r="BG23" i="29" s="1"/>
  <c r="BE74" i="29"/>
  <c r="BE23" i="29" s="1"/>
  <c r="BD74" i="29"/>
  <c r="BC74" i="29"/>
  <c r="BC23" i="29"/>
  <c r="AZ74" i="29"/>
  <c r="AY74" i="29"/>
  <c r="AY23" i="29" s="1"/>
  <c r="AW74" i="29"/>
  <c r="AW23" i="29" s="1"/>
  <c r="AV74" i="29"/>
  <c r="AU74" i="29"/>
  <c r="AU23" i="29" s="1"/>
  <c r="AR74" i="29"/>
  <c r="AO74" i="29"/>
  <c r="AO23" i="29" s="1"/>
  <c r="AM74" i="29"/>
  <c r="AM23" i="29"/>
  <c r="AJ74" i="29"/>
  <c r="AI74" i="29"/>
  <c r="AI23" i="29" s="1"/>
  <c r="AF74" i="29"/>
  <c r="AE74" i="29"/>
  <c r="AE23" i="29" s="1"/>
  <c r="AB74" i="29"/>
  <c r="AA74" i="29"/>
  <c r="AA23" i="29" s="1"/>
  <c r="Y74" i="29"/>
  <c r="Y23" i="29" s="1"/>
  <c r="X74" i="29"/>
  <c r="W74" i="29"/>
  <c r="W23" i="29"/>
  <c r="T74" i="29"/>
  <c r="Q74" i="29"/>
  <c r="Q23" i="29" s="1"/>
  <c r="P74" i="29"/>
  <c r="L74" i="29"/>
  <c r="I74" i="29"/>
  <c r="I23" i="29" s="1"/>
  <c r="G74" i="29"/>
  <c r="G23" i="29" s="1"/>
  <c r="D74" i="29"/>
  <c r="C74" i="29"/>
  <c r="B74" i="29"/>
  <c r="A74" i="29"/>
  <c r="C73" i="29"/>
  <c r="B73" i="29"/>
  <c r="A73" i="29"/>
  <c r="C72" i="29"/>
  <c r="B72" i="29"/>
  <c r="A72" i="29"/>
  <c r="BK71" i="29"/>
  <c r="BK70" i="29" s="1"/>
  <c r="BJ71" i="29"/>
  <c r="BJ70" i="29" s="1"/>
  <c r="BI71" i="29"/>
  <c r="BI70" i="29" s="1"/>
  <c r="BH71" i="29"/>
  <c r="BH70" i="29" s="1"/>
  <c r="BG71" i="29"/>
  <c r="BG70" i="29" s="1"/>
  <c r="BF71" i="29"/>
  <c r="BF70" i="29" s="1"/>
  <c r="BE71" i="29"/>
  <c r="BD71" i="29"/>
  <c r="BD70" i="29"/>
  <c r="BC71" i="29"/>
  <c r="BC70" i="29"/>
  <c r="BB71" i="29"/>
  <c r="BB70" i="29"/>
  <c r="BA71" i="29"/>
  <c r="AZ71" i="29"/>
  <c r="AZ70" i="29" s="1"/>
  <c r="AY71" i="29"/>
  <c r="AY70" i="29" s="1"/>
  <c r="AX71" i="29"/>
  <c r="AX70" i="29" s="1"/>
  <c r="AW71" i="29"/>
  <c r="AV71" i="29"/>
  <c r="AV70" i="29"/>
  <c r="AU71" i="29"/>
  <c r="AU70" i="29" s="1"/>
  <c r="AT71" i="29"/>
  <c r="AT70" i="29"/>
  <c r="AS71" i="29"/>
  <c r="AS70" i="29" s="1"/>
  <c r="AR71" i="29"/>
  <c r="AR70" i="29"/>
  <c r="AQ71" i="29"/>
  <c r="AQ70" i="29" s="1"/>
  <c r="AP71" i="29"/>
  <c r="AP70" i="29"/>
  <c r="AO71" i="29"/>
  <c r="AO70" i="29" s="1"/>
  <c r="AN71" i="29"/>
  <c r="AN70" i="29" s="1"/>
  <c r="AM71" i="29"/>
  <c r="AM70" i="29" s="1"/>
  <c r="AL71" i="29"/>
  <c r="AL70" i="29" s="1"/>
  <c r="AK71" i="29"/>
  <c r="AJ71" i="29"/>
  <c r="AJ70" i="29"/>
  <c r="AI71" i="29"/>
  <c r="AI70" i="29"/>
  <c r="AH71" i="29"/>
  <c r="AH70" i="29"/>
  <c r="AG71" i="29"/>
  <c r="AF71" i="29"/>
  <c r="AF70" i="29" s="1"/>
  <c r="AE71" i="29"/>
  <c r="AE70" i="29" s="1"/>
  <c r="AD71" i="29"/>
  <c r="AD70" i="29" s="1"/>
  <c r="AC71" i="29"/>
  <c r="AC70" i="29" s="1"/>
  <c r="AB71" i="29"/>
  <c r="AB70" i="29" s="1"/>
  <c r="AA71" i="29"/>
  <c r="AA70" i="29" s="1"/>
  <c r="Z71" i="29"/>
  <c r="Z70" i="29" s="1"/>
  <c r="Y71" i="29"/>
  <c r="Y70" i="29" s="1"/>
  <c r="X71" i="29"/>
  <c r="X70" i="29" s="1"/>
  <c r="W71" i="29"/>
  <c r="V71" i="29"/>
  <c r="V70" i="29"/>
  <c r="U71" i="29"/>
  <c r="U70" i="29" s="1"/>
  <c r="T71" i="29"/>
  <c r="T70" i="29"/>
  <c r="S71" i="29"/>
  <c r="S70" i="29" s="1"/>
  <c r="R71" i="29"/>
  <c r="R70" i="29" s="1"/>
  <c r="Q71" i="29"/>
  <c r="Q70" i="29" s="1"/>
  <c r="P71" i="29"/>
  <c r="P70" i="29" s="1"/>
  <c r="O71" i="29"/>
  <c r="O70" i="29" s="1"/>
  <c r="N71" i="29"/>
  <c r="N70" i="29" s="1"/>
  <c r="M71" i="29"/>
  <c r="L71" i="29"/>
  <c r="L70" i="29"/>
  <c r="K71" i="29"/>
  <c r="K70" i="29" s="1"/>
  <c r="J71" i="29"/>
  <c r="J70" i="29"/>
  <c r="I71" i="29"/>
  <c r="I70" i="29"/>
  <c r="H71" i="29"/>
  <c r="H70" i="29"/>
  <c r="G71" i="29"/>
  <c r="G70" i="29"/>
  <c r="F71" i="29"/>
  <c r="F70" i="29"/>
  <c r="E71" i="29"/>
  <c r="E70" i="29"/>
  <c r="D71" i="29"/>
  <c r="D70" i="29"/>
  <c r="C71" i="29"/>
  <c r="B71" i="29"/>
  <c r="A71" i="29"/>
  <c r="BE70" i="29"/>
  <c r="BA70" i="29"/>
  <c r="AW70" i="29"/>
  <c r="AK70" i="29"/>
  <c r="AG70" i="29"/>
  <c r="W70" i="29"/>
  <c r="M70" i="29"/>
  <c r="C70" i="29"/>
  <c r="B70" i="29"/>
  <c r="A70" i="29"/>
  <c r="C69" i="29"/>
  <c r="B69" i="29"/>
  <c r="A69" i="29"/>
  <c r="C68" i="29"/>
  <c r="B68" i="29"/>
  <c r="A68" i="29"/>
  <c r="C67" i="29"/>
  <c r="B67" i="29"/>
  <c r="A67" i="29"/>
  <c r="C66" i="29"/>
  <c r="B66" i="29"/>
  <c r="A66" i="29"/>
  <c r="C65" i="29"/>
  <c r="B65" i="29"/>
  <c r="A65" i="29"/>
  <c r="BK64" i="29"/>
  <c r="BJ64" i="29"/>
  <c r="BI64" i="29"/>
  <c r="BH64" i="29"/>
  <c r="BG64" i="29"/>
  <c r="BF64" i="29"/>
  <c r="BF57" i="29" s="1"/>
  <c r="BE64" i="29"/>
  <c r="BD64" i="29"/>
  <c r="BC64" i="29"/>
  <c r="BB64" i="29"/>
  <c r="BA64" i="29"/>
  <c r="AZ64" i="29"/>
  <c r="AY64" i="29"/>
  <c r="AX64" i="29"/>
  <c r="AW64" i="29"/>
  <c r="AV64" i="29"/>
  <c r="AU64" i="29"/>
  <c r="AT64" i="29"/>
  <c r="AT57" i="29" s="1"/>
  <c r="AS64" i="29"/>
  <c r="AR64" i="29"/>
  <c r="AQ64" i="29"/>
  <c r="AP64" i="29"/>
  <c r="AO64" i="29"/>
  <c r="AN64" i="29"/>
  <c r="AM64" i="29"/>
  <c r="AL64" i="29"/>
  <c r="AK64" i="29"/>
  <c r="AJ64" i="29"/>
  <c r="AI64" i="29"/>
  <c r="AH64" i="29"/>
  <c r="AG64" i="29"/>
  <c r="AF64" i="29"/>
  <c r="AE64" i="29"/>
  <c r="AD64" i="29"/>
  <c r="AC64" i="29"/>
  <c r="AB64" i="29"/>
  <c r="AA64" i="29"/>
  <c r="Z64" i="29"/>
  <c r="Z57" i="29" s="1"/>
  <c r="Y64" i="29"/>
  <c r="X64" i="29"/>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K57" i="29"/>
  <c r="BJ58" i="29"/>
  <c r="BJ57" i="29"/>
  <c r="BI58" i="29"/>
  <c r="BI57" i="29"/>
  <c r="BH58" i="29"/>
  <c r="BG58" i="29"/>
  <c r="BF58" i="29"/>
  <c r="BE58" i="29"/>
  <c r="BE57" i="29"/>
  <c r="BD58" i="29"/>
  <c r="BC58" i="29"/>
  <c r="BC57" i="29" s="1"/>
  <c r="BB58" i="29"/>
  <c r="BA58" i="29"/>
  <c r="BA57" i="29" s="1"/>
  <c r="AZ58" i="29"/>
  <c r="AZ57" i="29" s="1"/>
  <c r="AY58" i="29"/>
  <c r="AX58" i="29"/>
  <c r="AX57" i="29"/>
  <c r="AW58" i="29"/>
  <c r="AV58" i="29"/>
  <c r="AU58" i="29"/>
  <c r="AU57" i="29"/>
  <c r="AT58" i="29"/>
  <c r="AS58" i="29"/>
  <c r="AS57" i="29"/>
  <c r="AR58" i="29"/>
  <c r="AQ58" i="29"/>
  <c r="AQ57" i="29" s="1"/>
  <c r="AP58" i="29"/>
  <c r="AO58" i="29"/>
  <c r="AO57" i="29" s="1"/>
  <c r="AN58" i="29"/>
  <c r="AM58" i="29"/>
  <c r="AM57" i="29" s="1"/>
  <c r="AL58" i="29"/>
  <c r="AL57" i="29" s="1"/>
  <c r="AK58" i="29"/>
  <c r="AK57" i="29" s="1"/>
  <c r="AJ58" i="29"/>
  <c r="AJ57" i="29" s="1"/>
  <c r="AI58" i="29"/>
  <c r="AI57" i="29" s="1"/>
  <c r="AH58" i="29"/>
  <c r="AH57" i="29" s="1"/>
  <c r="AG58" i="29"/>
  <c r="AG57" i="29"/>
  <c r="AF58" i="29"/>
  <c r="AF57" i="29" s="1"/>
  <c r="AE58" i="29"/>
  <c r="AD58" i="29"/>
  <c r="AC58" i="29"/>
  <c r="AB58" i="29"/>
  <c r="AB57" i="29"/>
  <c r="AA58" i="29"/>
  <c r="AA57" i="29"/>
  <c r="Z58" i="29"/>
  <c r="Y58" i="29"/>
  <c r="Y57" i="29"/>
  <c r="X58" i="29"/>
  <c r="W58" i="29"/>
  <c r="W57" i="29" s="1"/>
  <c r="V58" i="29"/>
  <c r="U58" i="29"/>
  <c r="U57" i="29" s="1"/>
  <c r="T58" i="29"/>
  <c r="T57" i="29" s="1"/>
  <c r="S58" i="29"/>
  <c r="S57" i="29" s="1"/>
  <c r="R58" i="29"/>
  <c r="Q58" i="29"/>
  <c r="Q57" i="29" s="1"/>
  <c r="P58" i="29"/>
  <c r="P57" i="29" s="1"/>
  <c r="O58" i="29"/>
  <c r="N58" i="29"/>
  <c r="N57" i="29"/>
  <c r="M58" i="29"/>
  <c r="L58" i="29"/>
  <c r="L57" i="29" s="1"/>
  <c r="K58" i="29"/>
  <c r="K57" i="29" s="1"/>
  <c r="J58" i="29"/>
  <c r="J57" i="29" s="1"/>
  <c r="I58" i="29"/>
  <c r="I57" i="29" s="1"/>
  <c r="H58" i="29"/>
  <c r="H57" i="29" s="1"/>
  <c r="G58" i="29"/>
  <c r="G57" i="29" s="1"/>
  <c r="F58" i="29"/>
  <c r="F57" i="29" s="1"/>
  <c r="E58" i="29"/>
  <c r="E57" i="29" s="1"/>
  <c r="D58" i="29"/>
  <c r="D57" i="29" s="1"/>
  <c r="C58" i="29"/>
  <c r="B58" i="29"/>
  <c r="A58" i="29"/>
  <c r="BH57" i="29"/>
  <c r="AV57" i="29"/>
  <c r="AN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J46" i="29" s="1"/>
  <c r="BJ45" i="29" s="1"/>
  <c r="BI50" i="29"/>
  <c r="BH50" i="29"/>
  <c r="BG50" i="29"/>
  <c r="BF50" i="29"/>
  <c r="BE50" i="29"/>
  <c r="BD50" i="29"/>
  <c r="BC50" i="29"/>
  <c r="BB50" i="29"/>
  <c r="BA50" i="29"/>
  <c r="AZ50" i="29"/>
  <c r="AY50" i="29"/>
  <c r="AX50" i="29"/>
  <c r="AW50" i="29"/>
  <c r="AV50" i="29"/>
  <c r="AU50" i="29"/>
  <c r="AT50" i="29"/>
  <c r="AT46" i="29" s="1"/>
  <c r="AS50" i="29"/>
  <c r="AR50" i="29"/>
  <c r="AQ50" i="29"/>
  <c r="AP50" i="29"/>
  <c r="AP46" i="29" s="1"/>
  <c r="AO50" i="29"/>
  <c r="AN50" i="29"/>
  <c r="AM50" i="29"/>
  <c r="AL50" i="29"/>
  <c r="AK50" i="29"/>
  <c r="AJ50" i="29"/>
  <c r="AI50" i="29"/>
  <c r="AH50" i="29"/>
  <c r="AG50" i="29"/>
  <c r="AF50" i="29"/>
  <c r="AE50" i="29"/>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D50" i="29"/>
  <c r="C50" i="29"/>
  <c r="B50" i="29"/>
  <c r="A50" i="29"/>
  <c r="C49" i="29"/>
  <c r="B49" i="29"/>
  <c r="A49" i="29"/>
  <c r="C48" i="29"/>
  <c r="B48" i="29"/>
  <c r="A48" i="29"/>
  <c r="BK47" i="29"/>
  <c r="BK46" i="29" s="1"/>
  <c r="BK45" i="29" s="1"/>
  <c r="BK22" i="29" s="1"/>
  <c r="BJ47" i="29"/>
  <c r="BI47" i="29"/>
  <c r="BH47" i="29"/>
  <c r="BH46" i="29" s="1"/>
  <c r="BH45" i="29" s="1"/>
  <c r="BH22" i="29" s="1"/>
  <c r="BG47" i="29"/>
  <c r="BF47" i="29"/>
  <c r="BE47" i="29"/>
  <c r="BD47" i="29"/>
  <c r="BD46" i="29"/>
  <c r="BC47" i="29"/>
  <c r="BB47" i="29"/>
  <c r="BB46" i="29" s="1"/>
  <c r="BA47" i="29"/>
  <c r="AZ47" i="29"/>
  <c r="AZ46" i="29" s="1"/>
  <c r="AZ45" i="29" s="1"/>
  <c r="AZ22" i="29" s="1"/>
  <c r="AY47" i="29"/>
  <c r="AX47" i="29"/>
  <c r="AX46" i="29" s="1"/>
  <c r="AW47" i="29"/>
  <c r="AV47" i="29"/>
  <c r="AV46" i="29" s="1"/>
  <c r="AU47" i="29"/>
  <c r="AT47" i="29"/>
  <c r="AS47" i="29"/>
  <c r="AR47" i="29"/>
  <c r="AR46" i="29" s="1"/>
  <c r="AQ47" i="29"/>
  <c r="AP47" i="29"/>
  <c r="AO47" i="29"/>
  <c r="AN47" i="29"/>
  <c r="AN46" i="29" s="1"/>
  <c r="AM47" i="29"/>
  <c r="AL47" i="29"/>
  <c r="AL46" i="29"/>
  <c r="AL45" i="29" s="1"/>
  <c r="AK47" i="29"/>
  <c r="AJ47" i="29"/>
  <c r="AJ46" i="29"/>
  <c r="AI47" i="29"/>
  <c r="AH47" i="29"/>
  <c r="AG47" i="29"/>
  <c r="AF47" i="29"/>
  <c r="AF46" i="29"/>
  <c r="AE47" i="29"/>
  <c r="AD47" i="29"/>
  <c r="AC47" i="29"/>
  <c r="AC46" i="29" s="1"/>
  <c r="AB47" i="29"/>
  <c r="AB46" i="29" s="1"/>
  <c r="AA47" i="29"/>
  <c r="AA46" i="29" s="1"/>
  <c r="Z47" i="29"/>
  <c r="Y47" i="29"/>
  <c r="Y46" i="29" s="1"/>
  <c r="X47" i="29"/>
  <c r="X46" i="29" s="1"/>
  <c r="W47" i="29"/>
  <c r="W46" i="29" s="1"/>
  <c r="V47" i="29"/>
  <c r="U47" i="29"/>
  <c r="U46" i="29" s="1"/>
  <c r="T47" i="29"/>
  <c r="T46" i="29" s="1"/>
  <c r="T45" i="29" s="1"/>
  <c r="T22" i="29" s="1"/>
  <c r="S47" i="29"/>
  <c r="S46" i="29" s="1"/>
  <c r="R47" i="29"/>
  <c r="Q47" i="29"/>
  <c r="Q46" i="29" s="1"/>
  <c r="P47" i="29"/>
  <c r="P46" i="29" s="1"/>
  <c r="P45" i="29" s="1"/>
  <c r="P22" i="29" s="1"/>
  <c r="O47" i="29"/>
  <c r="O46" i="29" s="1"/>
  <c r="N47" i="29"/>
  <c r="M47" i="29"/>
  <c r="M46" i="29"/>
  <c r="L47" i="29"/>
  <c r="L46" i="29"/>
  <c r="K47" i="29"/>
  <c r="K46" i="29"/>
  <c r="K45" i="29" s="1"/>
  <c r="J47" i="29"/>
  <c r="I47" i="29"/>
  <c r="I46" i="29" s="1"/>
  <c r="H47" i="29"/>
  <c r="H46" i="29" s="1"/>
  <c r="G47" i="29"/>
  <c r="G46" i="29" s="1"/>
  <c r="G45" i="29" s="1"/>
  <c r="G22" i="29" s="1"/>
  <c r="F47" i="29"/>
  <c r="E47" i="29"/>
  <c r="E46" i="29"/>
  <c r="E45" i="29" s="1"/>
  <c r="D47" i="29"/>
  <c r="C47" i="29"/>
  <c r="B47" i="29"/>
  <c r="A47" i="29"/>
  <c r="C46" i="29"/>
  <c r="B46" i="29"/>
  <c r="A46" i="29"/>
  <c r="C45" i="29"/>
  <c r="B45" i="29"/>
  <c r="A45" i="29"/>
  <c r="C44" i="29"/>
  <c r="B44" i="29"/>
  <c r="A44" i="29"/>
  <c r="C43" i="29"/>
  <c r="B43" i="29"/>
  <c r="A43" i="29"/>
  <c r="BK42" i="29"/>
  <c r="BK27" i="29" s="1"/>
  <c r="BK21" i="29" s="1"/>
  <c r="BK20" i="29" s="1"/>
  <c r="BJ42" i="29"/>
  <c r="BI42" i="29"/>
  <c r="BH42" i="29"/>
  <c r="BG42" i="29"/>
  <c r="BG27" i="29" s="1"/>
  <c r="BG21" i="29" s="1"/>
  <c r="BF42" i="29"/>
  <c r="BE42" i="29"/>
  <c r="BD42" i="29"/>
  <c r="BC42" i="29"/>
  <c r="BC27" i="29" s="1"/>
  <c r="BC21" i="29" s="1"/>
  <c r="BB42" i="29"/>
  <c r="BA42" i="29"/>
  <c r="AZ42" i="29"/>
  <c r="AY42" i="29"/>
  <c r="AY27" i="29" s="1"/>
  <c r="AY21" i="29" s="1"/>
  <c r="AX42" i="29"/>
  <c r="AW42" i="29"/>
  <c r="AV42" i="29"/>
  <c r="AU42" i="29"/>
  <c r="AU27" i="29" s="1"/>
  <c r="AU21" i="29" s="1"/>
  <c r="AT42" i="29"/>
  <c r="AS42" i="29"/>
  <c r="AR42" i="29"/>
  <c r="AQ42" i="29"/>
  <c r="AQ27" i="29" s="1"/>
  <c r="AQ21" i="29" s="1"/>
  <c r="AP42" i="29"/>
  <c r="AO42" i="29"/>
  <c r="AN42" i="29"/>
  <c r="AM42" i="29"/>
  <c r="AL42" i="29"/>
  <c r="AK42" i="29"/>
  <c r="AJ42" i="29"/>
  <c r="AI42" i="29"/>
  <c r="AH42" i="29"/>
  <c r="AG42" i="29"/>
  <c r="AF42" i="29"/>
  <c r="AE42" i="29"/>
  <c r="AD42" i="29"/>
  <c r="AC42" i="29"/>
  <c r="AB42" i="29"/>
  <c r="AA42" i="29"/>
  <c r="Z42" i="29"/>
  <c r="Y42" i="29"/>
  <c r="X42" i="29"/>
  <c r="W42" i="29"/>
  <c r="W27" i="29" s="1"/>
  <c r="W21" i="29" s="1"/>
  <c r="V42" i="29"/>
  <c r="U42" i="29"/>
  <c r="T42" i="29"/>
  <c r="S42" i="29"/>
  <c r="S27" i="29" s="1"/>
  <c r="S21" i="29" s="1"/>
  <c r="R42" i="29"/>
  <c r="Q42" i="29"/>
  <c r="P42" i="29"/>
  <c r="O42" i="29"/>
  <c r="O27" i="29" s="1"/>
  <c r="O21" i="29" s="1"/>
  <c r="N42" i="29"/>
  <c r="M42" i="29"/>
  <c r="L42" i="29"/>
  <c r="K42" i="29"/>
  <c r="K27" i="29" s="1"/>
  <c r="K21" i="29" s="1"/>
  <c r="J42" i="29"/>
  <c r="I42" i="29"/>
  <c r="H42" i="29"/>
  <c r="G42" i="29"/>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H27" i="29" s="1"/>
  <c r="BH21" i="29" s="1"/>
  <c r="BH20" i="29" s="1"/>
  <c r="BG35" i="29"/>
  <c r="BF35" i="29"/>
  <c r="BE35" i="29"/>
  <c r="BD35" i="29"/>
  <c r="BD27" i="29" s="1"/>
  <c r="BD21" i="29" s="1"/>
  <c r="BC35" i="29"/>
  <c r="BB35" i="29"/>
  <c r="BA35" i="29"/>
  <c r="AZ35" i="29"/>
  <c r="AZ27" i="29" s="1"/>
  <c r="AZ21" i="29" s="1"/>
  <c r="AZ20" i="29" s="1"/>
  <c r="AY35" i="29"/>
  <c r="AX35" i="29"/>
  <c r="AW35" i="29"/>
  <c r="AV35" i="29"/>
  <c r="AV27" i="29" s="1"/>
  <c r="AV21" i="29" s="1"/>
  <c r="AU35" i="29"/>
  <c r="AT35" i="29"/>
  <c r="AS35" i="29"/>
  <c r="AR35" i="29"/>
  <c r="AR27" i="29" s="1"/>
  <c r="AR21" i="29" s="1"/>
  <c r="AQ35" i="29"/>
  <c r="AP35" i="29"/>
  <c r="AO35" i="29"/>
  <c r="AN35" i="29"/>
  <c r="AN27" i="29" s="1"/>
  <c r="AN21" i="29" s="1"/>
  <c r="AM35" i="29"/>
  <c r="AL35" i="29"/>
  <c r="AK35" i="29"/>
  <c r="AJ35" i="29"/>
  <c r="AJ27" i="29" s="1"/>
  <c r="AJ21" i="29" s="1"/>
  <c r="AI35" i="29"/>
  <c r="AH35" i="29"/>
  <c r="AG35" i="29"/>
  <c r="AF35" i="29"/>
  <c r="AF27" i="29" s="1"/>
  <c r="AF21" i="29" s="1"/>
  <c r="AE35" i="29"/>
  <c r="AD35" i="29"/>
  <c r="AC35" i="29"/>
  <c r="AB35" i="29"/>
  <c r="AB27" i="29" s="1"/>
  <c r="AB21" i="29" s="1"/>
  <c r="AA35" i="29"/>
  <c r="Z35" i="29"/>
  <c r="Y35" i="29"/>
  <c r="X35" i="29"/>
  <c r="X27" i="29" s="1"/>
  <c r="X21" i="29" s="1"/>
  <c r="W35" i="29"/>
  <c r="V35" i="29"/>
  <c r="U35" i="29"/>
  <c r="T35" i="29"/>
  <c r="T27" i="29" s="1"/>
  <c r="T21" i="29" s="1"/>
  <c r="T20" i="29" s="1"/>
  <c r="S35" i="29"/>
  <c r="R35" i="29"/>
  <c r="Q35" i="29"/>
  <c r="P35" i="29"/>
  <c r="P27" i="29" s="1"/>
  <c r="P21" i="29" s="1"/>
  <c r="P20" i="29" s="1"/>
  <c r="O35" i="29"/>
  <c r="N35" i="29"/>
  <c r="M35" i="29"/>
  <c r="L35" i="29"/>
  <c r="L27" i="29" s="1"/>
  <c r="L21" i="29" s="1"/>
  <c r="K35" i="29"/>
  <c r="J35" i="29"/>
  <c r="I35" i="29"/>
  <c r="H35" i="29"/>
  <c r="H27" i="29" s="1"/>
  <c r="H21" i="29" s="1"/>
  <c r="G35" i="29"/>
  <c r="F35" i="29"/>
  <c r="E35" i="29"/>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T32" i="29"/>
  <c r="AS32" i="29"/>
  <c r="AR32" i="29"/>
  <c r="AQ32" i="29"/>
  <c r="AP32" i="29"/>
  <c r="AO32" i="29"/>
  <c r="AO27" i="29" s="1"/>
  <c r="AO21" i="29" s="1"/>
  <c r="AN32" i="29"/>
  <c r="AM32" i="29"/>
  <c r="AL32" i="29"/>
  <c r="AK32" i="29"/>
  <c r="AK27" i="29" s="1"/>
  <c r="AK21" i="29" s="1"/>
  <c r="AJ32" i="29"/>
  <c r="AI32" i="29"/>
  <c r="AH32" i="29"/>
  <c r="AG32" i="29"/>
  <c r="AG27" i="29" s="1"/>
  <c r="AG21" i="29" s="1"/>
  <c r="AF32" i="29"/>
  <c r="AE32" i="29"/>
  <c r="AD32" i="29"/>
  <c r="AC32" i="29"/>
  <c r="AC27" i="29" s="1"/>
  <c r="AC21" i="29" s="1"/>
  <c r="AB32" i="29"/>
  <c r="AA32" i="29"/>
  <c r="Z32" i="29"/>
  <c r="Y32" i="29"/>
  <c r="X32" i="29"/>
  <c r="W32" i="29"/>
  <c r="V32" i="29"/>
  <c r="U32" i="29"/>
  <c r="U27" i="29" s="1"/>
  <c r="U21" i="29" s="1"/>
  <c r="T32" i="29"/>
  <c r="S32" i="29"/>
  <c r="R32" i="29"/>
  <c r="Q32" i="29"/>
  <c r="P32" i="29"/>
  <c r="O32" i="29"/>
  <c r="N32" i="29"/>
  <c r="M32" i="29"/>
  <c r="M27" i="29" s="1"/>
  <c r="M21" i="29" s="1"/>
  <c r="L32" i="29"/>
  <c r="K32" i="29"/>
  <c r="J32" i="29"/>
  <c r="I32" i="29"/>
  <c r="H32" i="29"/>
  <c r="G32" i="29"/>
  <c r="F32" i="29"/>
  <c r="E32" i="29"/>
  <c r="E27" i="29" s="1"/>
  <c r="E21" i="29" s="1"/>
  <c r="D32" i="29"/>
  <c r="C32" i="29"/>
  <c r="B32" i="29"/>
  <c r="A32" i="29"/>
  <c r="C31" i="29"/>
  <c r="B31" i="29"/>
  <c r="A31" i="29"/>
  <c r="C30" i="29"/>
  <c r="B30" i="29"/>
  <c r="A30" i="29"/>
  <c r="C29" i="29"/>
  <c r="B29" i="29"/>
  <c r="A29" i="29"/>
  <c r="BK28" i="29"/>
  <c r="BJ28" i="29"/>
  <c r="BI28" i="29"/>
  <c r="BI27" i="29" s="1"/>
  <c r="BI21" i="29" s="1"/>
  <c r="BH28" i="29"/>
  <c r="BG28" i="29"/>
  <c r="BF28" i="29"/>
  <c r="BE28" i="29"/>
  <c r="BE27" i="29" s="1"/>
  <c r="BE21" i="29" s="1"/>
  <c r="BD28" i="29"/>
  <c r="BC28" i="29"/>
  <c r="BB28" i="29"/>
  <c r="BA28" i="29"/>
  <c r="BA27" i="29" s="1"/>
  <c r="BA21" i="29" s="1"/>
  <c r="AZ28" i="29"/>
  <c r="AY28" i="29"/>
  <c r="AX28" i="29"/>
  <c r="AW28" i="29"/>
  <c r="AW27" i="29" s="1"/>
  <c r="AW21" i="29" s="1"/>
  <c r="AV28" i="29"/>
  <c r="AU28" i="29"/>
  <c r="AT28" i="29"/>
  <c r="AS28" i="29"/>
  <c r="AS27" i="29" s="1"/>
  <c r="AS21" i="29" s="1"/>
  <c r="AR28" i="29"/>
  <c r="AQ28" i="29"/>
  <c r="AP28" i="29"/>
  <c r="AO28" i="29"/>
  <c r="AN28" i="29"/>
  <c r="AM28" i="29"/>
  <c r="AL28" i="29"/>
  <c r="AK28" i="29"/>
  <c r="AJ28" i="29"/>
  <c r="AI28" i="29"/>
  <c r="AH28" i="29"/>
  <c r="AG28" i="29"/>
  <c r="AF28" i="29"/>
  <c r="AE28" i="29"/>
  <c r="AD28" i="29"/>
  <c r="AC28" i="29"/>
  <c r="AB28" i="29"/>
  <c r="AA28" i="29"/>
  <c r="Z28" i="29"/>
  <c r="Y28" i="29"/>
  <c r="X28" i="29"/>
  <c r="W28" i="29"/>
  <c r="V28" i="29"/>
  <c r="U28" i="29"/>
  <c r="T28" i="29"/>
  <c r="S28" i="29"/>
  <c r="R28" i="29"/>
  <c r="Q28" i="29"/>
  <c r="P28" i="29"/>
  <c r="O28" i="29"/>
  <c r="N28" i="29"/>
  <c r="N27" i="29"/>
  <c r="N21" i="29" s="1"/>
  <c r="M28" i="29"/>
  <c r="L28" i="29"/>
  <c r="K28" i="29"/>
  <c r="J28" i="29"/>
  <c r="I28" i="29"/>
  <c r="H28" i="29"/>
  <c r="G28" i="29"/>
  <c r="F28" i="29"/>
  <c r="F27" i="29"/>
  <c r="E28" i="29"/>
  <c r="D28" i="29"/>
  <c r="C28" i="29"/>
  <c r="B28" i="29"/>
  <c r="A28" i="29"/>
  <c r="C27" i="29"/>
  <c r="B27" i="29"/>
  <c r="A27" i="29"/>
  <c r="BJ26" i="29"/>
  <c r="BH26" i="29"/>
  <c r="BF26" i="29"/>
  <c r="BD26" i="29"/>
  <c r="BB26" i="29"/>
  <c r="AZ26" i="29"/>
  <c r="AX26" i="29"/>
  <c r="AV26" i="29"/>
  <c r="AT26" i="29"/>
  <c r="AR26" i="29"/>
  <c r="AP26" i="29"/>
  <c r="AN26" i="29"/>
  <c r="AL26" i="29"/>
  <c r="AJ26" i="29"/>
  <c r="AH26" i="29"/>
  <c r="AF26" i="29"/>
  <c r="AD26" i="29"/>
  <c r="AB26" i="29"/>
  <c r="Z26" i="29"/>
  <c r="X26" i="29"/>
  <c r="V26" i="29"/>
  <c r="T26" i="29"/>
  <c r="R26" i="29"/>
  <c r="P26" i="29"/>
  <c r="N26" i="29"/>
  <c r="L26" i="29"/>
  <c r="J26" i="29"/>
  <c r="H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BB24" i="29"/>
  <c r="AZ24" i="29"/>
  <c r="AX24" i="29"/>
  <c r="AV24" i="29"/>
  <c r="AT24" i="29"/>
  <c r="AR24" i="29"/>
  <c r="AP24" i="29"/>
  <c r="AN24" i="29"/>
  <c r="AL24" i="29"/>
  <c r="AJ24" i="29"/>
  <c r="AH24" i="29"/>
  <c r="AF24" i="29"/>
  <c r="AD24" i="29"/>
  <c r="AB24" i="29"/>
  <c r="Z24" i="29"/>
  <c r="X24" i="29"/>
  <c r="V24" i="29"/>
  <c r="T24" i="29"/>
  <c r="R24" i="29"/>
  <c r="P24" i="29"/>
  <c r="N24" i="29"/>
  <c r="L24" i="29"/>
  <c r="J24" i="29"/>
  <c r="H24" i="29"/>
  <c r="F24" i="29"/>
  <c r="D24" i="29"/>
  <c r="C24" i="29"/>
  <c r="B24" i="29"/>
  <c r="A24" i="29"/>
  <c r="BH23" i="29"/>
  <c r="BF23" i="29"/>
  <c r="BD23" i="29"/>
  <c r="AZ23" i="29"/>
  <c r="AV23" i="29"/>
  <c r="AR23" i="29"/>
  <c r="AJ23" i="29"/>
  <c r="AH23" i="29"/>
  <c r="AF23" i="29"/>
  <c r="AB23" i="29"/>
  <c r="Z23" i="29"/>
  <c r="X23" i="29"/>
  <c r="T23" i="29"/>
  <c r="P23" i="29"/>
  <c r="L23" i="29"/>
  <c r="J23" i="29"/>
  <c r="F23" i="29"/>
  <c r="D23" i="29"/>
  <c r="C23" i="29"/>
  <c r="B23" i="29"/>
  <c r="A23" i="29"/>
  <c r="C22" i="29"/>
  <c r="B22" i="29"/>
  <c r="A22" i="29"/>
  <c r="C21" i="29"/>
  <c r="B21" i="29"/>
  <c r="A21" i="29"/>
  <c r="C20" i="29"/>
  <c r="B20" i="29"/>
  <c r="A20" i="29"/>
  <c r="D27" i="29"/>
  <c r="D21" i="29" s="1"/>
  <c r="F21" i="29"/>
  <c r="R27" i="29"/>
  <c r="R21" i="29" s="1"/>
  <c r="V27" i="29"/>
  <c r="V21" i="29" s="1"/>
  <c r="Z27" i="29"/>
  <c r="Z21" i="29" s="1"/>
  <c r="AD27" i="29"/>
  <c r="AD21" i="29" s="1"/>
  <c r="AH27" i="29"/>
  <c r="AH21" i="29" s="1"/>
  <c r="AL27" i="29"/>
  <c r="AL21" i="29" s="1"/>
  <c r="AL20" i="29" s="1"/>
  <c r="AP27" i="29"/>
  <c r="AP21" i="29" s="1"/>
  <c r="AT27" i="29"/>
  <c r="AT21" i="29" s="1"/>
  <c r="AX27" i="29"/>
  <c r="AX21" i="29" s="1"/>
  <c r="BB27" i="29"/>
  <c r="BB21" i="29" s="1"/>
  <c r="BF27" i="29"/>
  <c r="BF21" i="29" s="1"/>
  <c r="BJ27" i="29"/>
  <c r="BJ21" i="29" s="1"/>
  <c r="BJ20"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D46" i="29"/>
  <c r="D45" i="29" s="1"/>
  <c r="D22" i="29" s="1"/>
  <c r="BJ22" i="29"/>
  <c r="K22" i="29"/>
  <c r="AT45" i="29"/>
  <c r="AT22" i="29"/>
  <c r="G27" i="29"/>
  <c r="G21" i="29" s="1"/>
  <c r="G20" i="29" s="1"/>
  <c r="I27" i="29"/>
  <c r="I21" i="29" s="1"/>
  <c r="Q27" i="29"/>
  <c r="Q21" i="29" s="1"/>
  <c r="H45" i="29"/>
  <c r="H22" i="29"/>
  <c r="AL22" i="29"/>
  <c r="BG46" i="29"/>
  <c r="BG45" i="29" s="1"/>
  <c r="BG22" i="29" s="1"/>
  <c r="BG20" i="29" s="1"/>
  <c r="BI46" i="29"/>
  <c r="BI45" i="29" s="1"/>
  <c r="BI22" i="29" s="1"/>
  <c r="K20" i="29"/>
  <c r="E22" i="29"/>
  <c r="E20" i="29"/>
  <c r="U45" i="29"/>
  <c r="U22" i="29" s="1"/>
  <c r="AX45" i="29"/>
  <c r="AX22" i="29" s="1"/>
  <c r="I45" i="29"/>
  <c r="I22" i="29" s="1"/>
  <c r="Q45" i="29"/>
  <c r="Q22" i="29" s="1"/>
  <c r="Y45" i="29"/>
  <c r="Y22" i="29" s="1"/>
  <c r="BC46" i="29"/>
  <c r="BC45" i="29" s="1"/>
  <c r="BC22" i="29" s="1"/>
  <c r="BE46" i="29"/>
  <c r="BE45" i="29" s="1"/>
  <c r="BE22" i="29" s="1"/>
  <c r="BE20" i="29" s="1"/>
  <c r="BG57" i="29"/>
  <c r="J27" i="29"/>
  <c r="J21" i="29" s="1"/>
  <c r="Y27" i="29"/>
  <c r="Y21" i="29"/>
  <c r="Y20" i="29" s="1"/>
  <c r="AM27" i="29"/>
  <c r="AM21" i="29" s="1"/>
  <c r="AB45" i="29"/>
  <c r="AB22" i="29" s="1"/>
  <c r="AF45" i="29"/>
  <c r="AF22" i="29"/>
  <c r="AN45" i="29"/>
  <c r="AN22" i="29" s="1"/>
  <c r="AV45" i="29"/>
  <c r="AV22" i="29"/>
  <c r="AE46" i="29"/>
  <c r="AG46" i="29"/>
  <c r="AG45" i="29" s="1"/>
  <c r="AG22" i="29" s="1"/>
  <c r="AG20" i="29" s="1"/>
  <c r="AI46" i="29"/>
  <c r="AI45" i="29" s="1"/>
  <c r="AI22" i="29" s="1"/>
  <c r="AK46" i="29"/>
  <c r="AK45" i="29" s="1"/>
  <c r="AK22" i="29" s="1"/>
  <c r="AK20" i="29" s="1"/>
  <c r="AM46" i="29"/>
  <c r="AM45" i="29" s="1"/>
  <c r="AM22" i="29" s="1"/>
  <c r="AM20" i="29" s="1"/>
  <c r="AO46" i="29"/>
  <c r="AO45" i="29" s="1"/>
  <c r="AO22" i="29" s="1"/>
  <c r="AO20" i="29" s="1"/>
  <c r="AQ46" i="29"/>
  <c r="AQ45" i="29" s="1"/>
  <c r="AQ22" i="29" s="1"/>
  <c r="AQ20" i="29" s="1"/>
  <c r="AS46" i="29"/>
  <c r="AS45" i="29" s="1"/>
  <c r="AS22" i="29" s="1"/>
  <c r="AS20" i="29" s="1"/>
  <c r="AU46" i="29"/>
  <c r="AU45" i="29" s="1"/>
  <c r="AU22" i="29" s="1"/>
  <c r="AU20" i="29" s="1"/>
  <c r="AW46" i="29"/>
  <c r="AY46" i="29"/>
  <c r="BA46" i="29"/>
  <c r="BA45" i="29" s="1"/>
  <c r="BA22" i="29" s="1"/>
  <c r="BA20" i="29" s="1"/>
  <c r="M57" i="29"/>
  <c r="M45" i="29" s="1"/>
  <c r="M22" i="29" s="1"/>
  <c r="O57" i="29"/>
  <c r="O45" i="29" s="1"/>
  <c r="O22" i="29" s="1"/>
  <c r="O20" i="29" s="1"/>
  <c r="AC57" i="29"/>
  <c r="AC45" i="29" s="1"/>
  <c r="AC22" i="29" s="1"/>
  <c r="AE57" i="29"/>
  <c r="AE45" i="29" s="1"/>
  <c r="AE22" i="29" s="1"/>
  <c r="AW57" i="29"/>
  <c r="AY57" i="29"/>
  <c r="AY45" i="29" s="1"/>
  <c r="AY22" i="29" s="1"/>
  <c r="AY20" i="29" s="1"/>
  <c r="W45" i="29"/>
  <c r="W22" i="29" s="1"/>
  <c r="W20" i="29" s="1"/>
  <c r="AW45" i="29"/>
  <c r="AW22" i="29" s="1"/>
  <c r="AW20" i="29" s="1"/>
  <c r="AC20" i="29" l="1"/>
  <c r="M20" i="29"/>
  <c r="AT20" i="29"/>
  <c r="AB20" i="29"/>
  <c r="D20" i="29"/>
  <c r="AI27" i="29"/>
  <c r="AI21" i="29" s="1"/>
  <c r="AI20" i="29" s="1"/>
  <c r="AF20" i="29"/>
  <c r="AN20" i="29"/>
  <c r="U20" i="29"/>
  <c r="BI20" i="29"/>
  <c r="O20" i="33"/>
  <c r="AE20" i="33"/>
  <c r="AV20" i="29"/>
  <c r="BC20" i="29"/>
  <c r="AX20" i="29"/>
  <c r="Q20" i="29"/>
  <c r="AA27" i="29"/>
  <c r="AA21" i="29" s="1"/>
  <c r="AE27" i="29"/>
  <c r="AE21" i="29" s="1"/>
  <c r="AE20" i="29" s="1"/>
  <c r="F46" i="29"/>
  <c r="J46" i="29"/>
  <c r="J45" i="29" s="1"/>
  <c r="J22" i="29" s="1"/>
  <c r="J20" i="29" s="1"/>
  <c r="AA45" i="29"/>
  <c r="AA22" i="29" s="1"/>
  <c r="AH46" i="29"/>
  <c r="AH45" i="29" s="1"/>
  <c r="AH22" i="29" s="1"/>
  <c r="AH20" i="29" s="1"/>
  <c r="G20" i="33"/>
  <c r="AM20" i="33"/>
  <c r="G20" i="32"/>
  <c r="O20" i="32"/>
  <c r="AE20" i="32"/>
  <c r="AM20" i="32"/>
  <c r="AU20" i="32"/>
  <c r="BC20" i="32"/>
  <c r="D20" i="32"/>
  <c r="H20" i="32"/>
  <c r="L20" i="32"/>
  <c r="P20" i="32"/>
  <c r="L20" i="33"/>
  <c r="AB20" i="33"/>
  <c r="AF20" i="33"/>
  <c r="K45" i="33"/>
  <c r="K22" i="33" s="1"/>
  <c r="K20" i="33" s="1"/>
  <c r="S45" i="33"/>
  <c r="S22" i="33" s="1"/>
  <c r="S20" i="33" s="1"/>
  <c r="AA45" i="33"/>
  <c r="AA22" i="33" s="1"/>
  <c r="AA20" i="33" s="1"/>
  <c r="AI45" i="33"/>
  <c r="AI22" i="33" s="1"/>
  <c r="AI20" i="33" s="1"/>
  <c r="AQ45" i="33"/>
  <c r="AQ22" i="33" s="1"/>
  <c r="AQ20" i="33" s="1"/>
  <c r="AJ45" i="29"/>
  <c r="AJ22" i="29" s="1"/>
  <c r="AJ20" i="29" s="1"/>
  <c r="BF46" i="29"/>
  <c r="BF45" i="29" s="1"/>
  <c r="BF22" i="29" s="1"/>
  <c r="BF20" i="29" s="1"/>
  <c r="R57" i="29"/>
  <c r="V57" i="29"/>
  <c r="AD57" i="29"/>
  <c r="AP57" i="29"/>
  <c r="AP45" i="29" s="1"/>
  <c r="AP22" i="29" s="1"/>
  <c r="AP20" i="29" s="1"/>
  <c r="BB57" i="29"/>
  <c r="BB45" i="29" s="1"/>
  <c r="BB22" i="29" s="1"/>
  <c r="BB20" i="29" s="1"/>
  <c r="AD45" i="32"/>
  <c r="AD22" i="32" s="1"/>
  <c r="AH45" i="32"/>
  <c r="AH22" i="32" s="1"/>
  <c r="AL45" i="32"/>
  <c r="AL22" i="32" s="1"/>
  <c r="AP45" i="32"/>
  <c r="AP22" i="32" s="1"/>
  <c r="AT45" i="32"/>
  <c r="AT22" i="32" s="1"/>
  <c r="AX45" i="32"/>
  <c r="AX22" i="32" s="1"/>
  <c r="BB45" i="32"/>
  <c r="BB22" i="32" s="1"/>
  <c r="BF45" i="32"/>
  <c r="BF22" i="32" s="1"/>
  <c r="W20" i="33"/>
  <c r="L45" i="29"/>
  <c r="L22" i="29" s="1"/>
  <c r="L20" i="29" s="1"/>
  <c r="N46" i="29"/>
  <c r="N45" i="29" s="1"/>
  <c r="N22" i="29" s="1"/>
  <c r="N20" i="29" s="1"/>
  <c r="R46" i="29"/>
  <c r="R45" i="29" s="1"/>
  <c r="R22" i="29" s="1"/>
  <c r="R20" i="29" s="1"/>
  <c r="V46" i="29"/>
  <c r="V45" i="29" s="1"/>
  <c r="V22" i="29" s="1"/>
  <c r="V20" i="29" s="1"/>
  <c r="Z46" i="29"/>
  <c r="Z45" i="29" s="1"/>
  <c r="Z22" i="29" s="1"/>
  <c r="Z20" i="29" s="1"/>
  <c r="AD46" i="29"/>
  <c r="AD45" i="29" s="1"/>
  <c r="AD22" i="29" s="1"/>
  <c r="AD20" i="29" s="1"/>
  <c r="X57" i="29"/>
  <c r="X45" i="29" s="1"/>
  <c r="X22" i="29" s="1"/>
  <c r="X20" i="29" s="1"/>
  <c r="AR57" i="29"/>
  <c r="AR45" i="29" s="1"/>
  <c r="AR22" i="29" s="1"/>
  <c r="AR20" i="29" s="1"/>
  <c r="BD57" i="29"/>
  <c r="BD45" i="29" s="1"/>
  <c r="BD22" i="29" s="1"/>
  <c r="BD20" i="29" s="1"/>
  <c r="F27" i="32"/>
  <c r="F21" i="32" s="1"/>
  <c r="J27" i="32"/>
  <c r="J21" i="32" s="1"/>
  <c r="N27" i="32"/>
  <c r="N21" i="32" s="1"/>
  <c r="R27" i="32"/>
  <c r="R21" i="32" s="1"/>
  <c r="V27" i="32"/>
  <c r="V21" i="32" s="1"/>
  <c r="Z27" i="32"/>
  <c r="Z21" i="32" s="1"/>
  <c r="AD27" i="32"/>
  <c r="AD21" i="32" s="1"/>
  <c r="AD20" i="32" s="1"/>
  <c r="AH27" i="32"/>
  <c r="AH21" i="32" s="1"/>
  <c r="AH20" i="32" s="1"/>
  <c r="AL27" i="32"/>
  <c r="AL21" i="32" s="1"/>
  <c r="AL20" i="32" s="1"/>
  <c r="AP27" i="32"/>
  <c r="AP21" i="32" s="1"/>
  <c r="AP20" i="32" s="1"/>
  <c r="AT27" i="32"/>
  <c r="AT21" i="32" s="1"/>
  <c r="AT20" i="32" s="1"/>
  <c r="AX27" i="32"/>
  <c r="AX21" i="32" s="1"/>
  <c r="AX20" i="32" s="1"/>
  <c r="BB27" i="32"/>
  <c r="BB21" i="32" s="1"/>
  <c r="BB20" i="32" s="1"/>
  <c r="BF27" i="32"/>
  <c r="BF21" i="32" s="1"/>
  <c r="BF20" i="32" s="1"/>
  <c r="BJ27" i="32"/>
  <c r="BJ21" i="32" s="1"/>
  <c r="W45" i="32"/>
  <c r="W22" i="32" s="1"/>
  <c r="W20" i="32" s="1"/>
  <c r="AI45" i="32"/>
  <c r="AI22" i="32" s="1"/>
  <c r="AI20" i="32" s="1"/>
  <c r="AY45" i="32"/>
  <c r="AY22" i="32" s="1"/>
  <c r="AY20" i="32" s="1"/>
  <c r="T57" i="32"/>
  <c r="T45" i="32" s="1"/>
  <c r="T22" i="32" s="1"/>
  <c r="T20" i="32" s="1"/>
  <c r="X57" i="32"/>
  <c r="X45" i="32" s="1"/>
  <c r="X22" i="32" s="1"/>
  <c r="X20" i="32" s="1"/>
  <c r="AB57" i="32"/>
  <c r="AB45" i="32" s="1"/>
  <c r="AB22" i="32" s="1"/>
  <c r="AB20" i="32" s="1"/>
  <c r="AF57" i="32"/>
  <c r="AF45" i="32" s="1"/>
  <c r="AF22" i="32" s="1"/>
  <c r="AF20" i="32" s="1"/>
  <c r="AJ57" i="32"/>
  <c r="AJ45" i="32" s="1"/>
  <c r="AJ22" i="32" s="1"/>
  <c r="AJ20" i="32" s="1"/>
  <c r="AN57" i="32"/>
  <c r="AN45" i="32" s="1"/>
  <c r="AN22" i="32" s="1"/>
  <c r="AN20" i="32" s="1"/>
  <c r="AR57" i="32"/>
  <c r="AR45" i="32" s="1"/>
  <c r="AR22" i="32" s="1"/>
  <c r="AR20" i="32" s="1"/>
  <c r="AV57" i="32"/>
  <c r="AV45" i="32" s="1"/>
  <c r="AV22" i="32" s="1"/>
  <c r="AV20" i="32" s="1"/>
  <c r="AZ57" i="32"/>
  <c r="AZ45" i="32" s="1"/>
  <c r="AZ22" i="32" s="1"/>
  <c r="AZ20" i="32" s="1"/>
  <c r="BD57" i="32"/>
  <c r="BD45" i="32" s="1"/>
  <c r="BD22" i="32" s="1"/>
  <c r="BD20" i="32" s="1"/>
  <c r="BH57" i="32"/>
  <c r="BH45" i="32" s="1"/>
  <c r="BH22" i="32" s="1"/>
  <c r="BH20" i="32" s="1"/>
  <c r="AU45" i="33"/>
  <c r="AU22" i="33" s="1"/>
  <c r="AU20" i="33" s="1"/>
  <c r="AY45" i="33"/>
  <c r="AY22" i="33" s="1"/>
  <c r="BC45" i="33"/>
  <c r="BC22" i="33" s="1"/>
  <c r="BG45" i="33"/>
  <c r="BG22" i="33" s="1"/>
  <c r="BK45" i="33"/>
  <c r="BK22" i="33" s="1"/>
  <c r="AJ57" i="33"/>
  <c r="AJ45" i="33" s="1"/>
  <c r="AJ22" i="33" s="1"/>
  <c r="AJ20" i="33" s="1"/>
  <c r="AN57" i="33"/>
  <c r="AR57" i="33"/>
  <c r="AR45" i="33" s="1"/>
  <c r="AR22" i="33" s="1"/>
  <c r="AR20" i="33" s="1"/>
  <c r="AV57" i="33"/>
  <c r="AZ57" i="33"/>
  <c r="AZ45" i="33" s="1"/>
  <c r="AZ22" i="33" s="1"/>
  <c r="AZ20" i="33" s="1"/>
  <c r="BD57" i="33"/>
  <c r="BH57" i="33"/>
  <c r="BH45" i="33" s="1"/>
  <c r="BH22" i="33" s="1"/>
  <c r="BH20" i="33" s="1"/>
  <c r="AV45" i="33"/>
  <c r="AV22" i="33" s="1"/>
  <c r="AV20" i="33" s="1"/>
  <c r="BX24" i="5"/>
  <c r="F27" i="33"/>
  <c r="F21" i="33" s="1"/>
  <c r="J27" i="33"/>
  <c r="J21" i="33" s="1"/>
  <c r="N27" i="33"/>
  <c r="N21" i="33" s="1"/>
  <c r="R27" i="33"/>
  <c r="R21" i="33" s="1"/>
  <c r="V27" i="33"/>
  <c r="V21" i="33" s="1"/>
  <c r="Z27" i="33"/>
  <c r="Z21" i="33" s="1"/>
  <c r="AD27" i="33"/>
  <c r="AD21" i="33" s="1"/>
  <c r="AH27" i="33"/>
  <c r="AH21" i="33" s="1"/>
  <c r="AL27" i="33"/>
  <c r="AL21" i="33" s="1"/>
  <c r="AP27" i="33"/>
  <c r="AP21" i="33" s="1"/>
  <c r="AT27" i="33"/>
  <c r="AT21" i="33" s="1"/>
  <c r="AX27" i="33"/>
  <c r="AX21" i="33" s="1"/>
  <c r="BB27" i="33"/>
  <c r="BB21" i="33" s="1"/>
  <c r="BB20" i="33" s="1"/>
  <c r="BF27" i="33"/>
  <c r="BF21" i="33" s="1"/>
  <c r="BJ27" i="33"/>
  <c r="BJ21" i="33" s="1"/>
  <c r="BJ20" i="33" s="1"/>
  <c r="BJ45" i="32"/>
  <c r="BJ22" i="32" s="1"/>
  <c r="AN45" i="33"/>
  <c r="AN22" i="33" s="1"/>
  <c r="BD45" i="33"/>
  <c r="BD22" i="33" s="1"/>
  <c r="BD20" i="33" s="1"/>
  <c r="E46" i="33"/>
  <c r="E45" i="33" s="1"/>
  <c r="E22" i="33" s="1"/>
  <c r="E20" i="33" s="1"/>
  <c r="I46" i="33"/>
  <c r="I45" i="33" s="1"/>
  <c r="I22" i="33" s="1"/>
  <c r="I20" i="33" s="1"/>
  <c r="M46" i="33"/>
  <c r="M45" i="33" s="1"/>
  <c r="M22" i="33" s="1"/>
  <c r="M20" i="33" s="1"/>
  <c r="Q46" i="33"/>
  <c r="Q45" i="33" s="1"/>
  <c r="Q22" i="33" s="1"/>
  <c r="Q20" i="33" s="1"/>
  <c r="U46" i="33"/>
  <c r="U45" i="33" s="1"/>
  <c r="U22" i="33" s="1"/>
  <c r="U20" i="33" s="1"/>
  <c r="Y46" i="33"/>
  <c r="Y45" i="33" s="1"/>
  <c r="Y22" i="33" s="1"/>
  <c r="Y20" i="33" s="1"/>
  <c r="AC46" i="33"/>
  <c r="AC45" i="33" s="1"/>
  <c r="AC22" i="33" s="1"/>
  <c r="AC20" i="33" s="1"/>
  <c r="AG46" i="33"/>
  <c r="AG45" i="33" s="1"/>
  <c r="AG22" i="33" s="1"/>
  <c r="AG20" i="33" s="1"/>
  <c r="AK46" i="33"/>
  <c r="AK45" i="33" s="1"/>
  <c r="AK22" i="33" s="1"/>
  <c r="AK20" i="33" s="1"/>
  <c r="AO46" i="33"/>
  <c r="AO45" i="33" s="1"/>
  <c r="AO22" i="33" s="1"/>
  <c r="AO20" i="33" s="1"/>
  <c r="AS46" i="33"/>
  <c r="AS45" i="33" s="1"/>
  <c r="AS22" i="33" s="1"/>
  <c r="AS20" i="33" s="1"/>
  <c r="AW46" i="33"/>
  <c r="AW45" i="33" s="1"/>
  <c r="AW22" i="33" s="1"/>
  <c r="AW20" i="33" s="1"/>
  <c r="BA46" i="33"/>
  <c r="BA45" i="33" s="1"/>
  <c r="BA22" i="33" s="1"/>
  <c r="BE46" i="33"/>
  <c r="BE45" i="33" s="1"/>
  <c r="BE22" i="33" s="1"/>
  <c r="BI46" i="33"/>
  <c r="BI45" i="33" s="1"/>
  <c r="BI22" i="33" s="1"/>
  <c r="F45" i="33"/>
  <c r="F22" i="33" s="1"/>
  <c r="J45" i="33"/>
  <c r="J22" i="33" s="1"/>
  <c r="N45" i="33"/>
  <c r="N22" i="33" s="1"/>
  <c r="R45" i="33"/>
  <c r="R22" i="33" s="1"/>
  <c r="V45" i="33"/>
  <c r="V22" i="33" s="1"/>
  <c r="Z45" i="33"/>
  <c r="Z22" i="33" s="1"/>
  <c r="AD45" i="33"/>
  <c r="AD22" i="33" s="1"/>
  <c r="AH45" i="33"/>
  <c r="AH22" i="33" s="1"/>
  <c r="AL45" i="33"/>
  <c r="AL22" i="33" s="1"/>
  <c r="AP45" i="33"/>
  <c r="AP22" i="33" s="1"/>
  <c r="AT45" i="33"/>
  <c r="AT22" i="33" s="1"/>
  <c r="AX45" i="33"/>
  <c r="AX22" i="33" s="1"/>
  <c r="BF45" i="33"/>
  <c r="BF22" i="33" s="1"/>
  <c r="BX50" i="5"/>
  <c r="BX106" i="5"/>
  <c r="T58" i="5"/>
  <c r="BX51" i="5"/>
  <c r="BX97" i="5"/>
  <c r="BX107" i="5"/>
  <c r="AI48" i="5"/>
  <c r="BP48" i="5"/>
  <c r="T47" i="5"/>
  <c r="BS59" i="5"/>
  <c r="BU59" i="5"/>
  <c r="BX27" i="5"/>
  <c r="BU72" i="5"/>
  <c r="BX71" i="5"/>
  <c r="BX25" i="5"/>
  <c r="BS58" i="5"/>
  <c r="BU58" i="5"/>
  <c r="BX49" i="5"/>
  <c r="U46" i="5"/>
  <c r="AG47" i="5"/>
  <c r="I20" i="29"/>
  <c r="H20" i="29"/>
  <c r="F45" i="29"/>
  <c r="F22" i="29" s="1"/>
  <c r="F20" i="29" s="1"/>
  <c r="S45" i="29"/>
  <c r="S22" i="29" s="1"/>
  <c r="S20" i="29" s="1"/>
  <c r="BK20" i="32"/>
  <c r="F45" i="32"/>
  <c r="F22" i="32" s="1"/>
  <c r="F20" i="32" s="1"/>
  <c r="J45" i="32"/>
  <c r="J22" i="32" s="1"/>
  <c r="J20" i="32" s="1"/>
  <c r="N45" i="32"/>
  <c r="N22" i="32" s="1"/>
  <c r="N20" i="32" s="1"/>
  <c r="R45" i="32"/>
  <c r="R22" i="32" s="1"/>
  <c r="R20" i="32" s="1"/>
  <c r="V45" i="32"/>
  <c r="V22" i="32" s="1"/>
  <c r="V20" i="32" s="1"/>
  <c r="Z45" i="32"/>
  <c r="Z22" i="32" s="1"/>
  <c r="Z20" i="32" s="1"/>
  <c r="AN20" i="33"/>
  <c r="AY20" i="33"/>
  <c r="BA20" i="33"/>
  <c r="BC20" i="33"/>
  <c r="BE20" i="33"/>
  <c r="BG20" i="33"/>
  <c r="BI20" i="33"/>
  <c r="BK20" i="33"/>
  <c r="AT20" i="33" l="1"/>
  <c r="AD20" i="33"/>
  <c r="N20" i="33"/>
  <c r="BJ20" i="32"/>
  <c r="AA20" i="29"/>
  <c r="BF20" i="33"/>
  <c r="AP20" i="33"/>
  <c r="Z20" i="33"/>
  <c r="J20" i="33"/>
  <c r="AL20" i="33"/>
  <c r="V20" i="33"/>
  <c r="F20" i="33"/>
  <c r="AX20" i="33"/>
  <c r="AH20" i="33"/>
  <c r="R20" i="33"/>
  <c r="AI47" i="5"/>
  <c r="BP47" i="5"/>
  <c r="BU48" i="5"/>
  <c r="BX72" i="5"/>
  <c r="BX58" i="5"/>
  <c r="BX59" i="5"/>
  <c r="T46" i="5"/>
  <c r="AG46" i="5"/>
  <c r="U23" i="5"/>
  <c r="AI46" i="5" l="1"/>
  <c r="BX48" i="5"/>
  <c r="T23" i="5"/>
  <c r="BU47" i="5"/>
  <c r="U21" i="5"/>
  <c r="AG21" i="5" s="1"/>
  <c r="AG23" i="5"/>
  <c r="AI23" i="5" l="1"/>
  <c r="BX47" i="5"/>
  <c r="BX46" i="5" s="1"/>
  <c r="AI21" i="5"/>
  <c r="T21" i="5"/>
  <c r="BX23" i="5" l="1"/>
  <c r="BX21" i="5" s="1"/>
</calcChain>
</file>

<file path=xl/sharedStrings.xml><?xml version="1.0" encoding="utf-8"?>
<sst xmlns="http://schemas.openxmlformats.org/spreadsheetml/2006/main" count="31262" uniqueCount="1143">
  <si>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</si>
  <si>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</si>
  <si>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</si>
  <si>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</si>
  <si>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</si>
  <si>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</si>
  <si>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</si>
  <si>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</si>
  <si>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</si>
  <si>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</si>
  <si>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</si>
  <si>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</si>
  <si>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</si>
  <si>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</si>
  <si>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</si>
  <si>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</si>
  <si>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</si>
  <si>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</si>
  <si>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</si>
  <si>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</si>
  <si>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</si>
  <si>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</si>
  <si>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</si>
  <si>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</si>
  <si>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</si>
  <si>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</si>
  <si>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</si>
  <si>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</si>
  <si>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</si>
  <si>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</si>
  <si>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</si>
  <si>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</si>
  <si>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</si>
  <si>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</si>
  <si>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</si>
  <si>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</si>
  <si>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</si>
  <si>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</si>
  <si>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</si>
  <si>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</si>
  <si>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</si>
  <si>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</si>
  <si>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</si>
  <si>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</si>
  <si>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</si>
  <si>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</si>
  <si>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</si>
  <si>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</si>
  <si>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</si>
  <si>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</si>
  <si>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</si>
  <si>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</si>
  <si>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</si>
  <si>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</si>
  <si>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</si>
  <si>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</si>
  <si>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</si>
  <si>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</si>
  <si>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</si>
  <si>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</si>
  <si>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</si>
  <si>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</si>
  <si>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</si>
  <si>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</si>
  <si>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</si>
  <si>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</si>
  <si>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</si>
  <si>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</si>
  <si>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</si>
  <si>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</si>
  <si>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</si>
  <si>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</si>
  <si>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</si>
  <si>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</si>
  <si>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</si>
  <si>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</si>
  <si>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</si>
  <si>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</si>
  <si>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</si>
  <si>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</si>
  <si>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</si>
  <si>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</si>
  <si>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</si>
  <si>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</si>
  <si>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</si>
  <si>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</si>
  <si>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</si>
  <si>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</si>
  <si>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</si>
  <si>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</si>
  <si>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</si>
  <si>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</si>
  <si>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</si>
  <si>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</si>
  <si>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</si>
  <si>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</si>
  <si>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</si>
  <si>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</si>
  <si>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</si>
  <si>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</si>
  <si>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</si>
  <si>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</si>
  <si>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</si>
  <si>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</si>
  <si>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</si>
  <si>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</si>
  <si>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</si>
  <si>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</si>
  <si>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</si>
  <si>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</si>
  <si>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</si>
  <si>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</si>
  <si>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</si>
  <si>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</si>
  <si>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</si>
  <si>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</si>
  <si>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</si>
  <si>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</si>
  <si>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</si>
  <si>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</si>
  <si>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</si>
  <si>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</si>
  <si>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</si>
  <si>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</si>
  <si>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</si>
  <si>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</si>
  <si>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</si>
  <si>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</si>
  <si>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</si>
  <si>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</si>
  <si>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</si>
  <si>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</si>
  <si>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</si>
  <si>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</si>
  <si>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</si>
  <si>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</si>
  <si>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</si>
  <si>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</si>
  <si>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</si>
  <si>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</si>
  <si>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</si>
  <si>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</si>
  <si>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</si>
  <si>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</si>
  <si>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</si>
  <si>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</si>
  <si>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</si>
  <si>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</si>
  <si>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</si>
  <si>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</si>
  <si>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</si>
  <si>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</si>
  <si>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</si>
  <si>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</si>
  <si>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</si>
  <si>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</si>
  <si>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</si>
  <si>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</si>
  <si>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</si>
  <si>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</si>
  <si>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</si>
  <si>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</si>
  <si>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</si>
  <si>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</si>
  <si>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</si>
  <si>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</si>
  <si>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</si>
  <si>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</si>
  <si>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</si>
  <si>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</si>
  <si>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</si>
  <si>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</si>
  <si>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</si>
  <si>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</si>
  <si>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</si>
  <si>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</si>
  <si>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</si>
  <si>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</si>
  <si>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</si>
  <si>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</si>
  <si>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</si>
  <si>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</si>
  <si>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</si>
  <si>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</si>
  <si>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</si>
  <si>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</si>
  <si>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</si>
  <si>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</si>
  <si>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</si>
  <si>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</si>
  <si>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</si>
  <si>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</si>
  <si>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</si>
  <si>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</si>
  <si>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</si>
  <si>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</si>
  <si>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</si>
  <si>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</si>
  <si>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</si>
  <si>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</si>
  <si>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</si>
  <si>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</si>
  <si>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</si>
  <si>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</si>
  <si>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</si>
  <si>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</si>
  <si>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</si>
  <si>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</si>
  <si>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</si>
  <si>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</si>
  <si>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</si>
  <si>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</si>
  <si>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</si>
  <si>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</si>
  <si>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</si>
  <si>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</si>
  <si>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</si>
  <si>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</si>
  <si>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</si>
  <si>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</si>
  <si>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</si>
  <si>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</si>
  <si>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</si>
  <si>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</si>
  <si>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</si>
  <si>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</si>
  <si>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</si>
  <si>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</si>
  <si>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</si>
  <si>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</si>
  <si>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</si>
  <si>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</si>
  <si>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</si>
  <si>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</si>
  <si>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</si>
  <si>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</si>
  <si>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</si>
  <si>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</si>
  <si>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</si>
  <si>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</si>
  <si>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</si>
  <si>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</si>
  <si>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</si>
  <si>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</si>
  <si>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</si>
  <si>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</si>
  <si>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</si>
  <si>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</si>
  <si>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</si>
  <si>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</si>
  <si>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</si>
  <si>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</si>
  <si>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</si>
  <si>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</si>
  <si>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</si>
  <si>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</si>
  <si>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</si>
  <si>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</si>
  <si>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</si>
  <si>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</si>
  <si>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</si>
  <si>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</si>
  <si>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</si>
  <si>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</si>
  <si>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</si>
  <si>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</si>
  <si>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</si>
  <si>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</si>
  <si>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</si>
  <si>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</si>
  <si>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</si>
  <si>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</si>
  <si>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</si>
  <si>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</si>
  <si>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</si>
  <si>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</si>
  <si>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</si>
  <si>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</si>
  <si>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</si>
  <si>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</si>
  <si>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</si>
  <si>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</si>
  <si>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</si>
  <si>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</si>
  <si>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</si>
  <si>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</si>
  <si>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</si>
  <si>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</si>
  <si>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</si>
  <si>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</si>
  <si>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</si>
  <si>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</si>
  <si>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</si>
  <si>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</si>
  <si>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</si>
  <si>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</si>
  <si>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</si>
  <si>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</si>
  <si>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</si>
  <si>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</si>
  <si>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</si>
  <si>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</si>
  <si>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</si>
  <si>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</si>
  <si>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</si>
  <si>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</si>
  <si>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</si>
  <si>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</si>
  <si>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</si>
  <si>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</si>
  <si>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</si>
  <si>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</si>
  <si>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</si>
  <si>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</si>
  <si>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</si>
  <si>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</si>
  <si>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</si>
  <si>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</si>
  <si>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</si>
  <si>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</si>
  <si>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</si>
  <si>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</si>
  <si>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</si>
  <si>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</si>
  <si>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</si>
  <si>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</si>
  <si>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</si>
  <si>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</si>
  <si>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</si>
  <si>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</si>
  <si>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</si>
  <si>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</si>
  <si>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</si>
  <si>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</si>
  <si>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</si>
  <si>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</si>
  <si>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</si>
  <si>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</si>
  <si>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</si>
  <si>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</si>
  <si>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</si>
  <si>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</si>
  <si>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</si>
  <si>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</si>
  <si>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</si>
  <si>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</si>
  <si>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</si>
  <si>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</si>
  <si>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</si>
  <si>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</si>
  <si>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</si>
  <si>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</si>
  <si>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</si>
  <si>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</si>
  <si>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</si>
  <si>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</si>
  <si>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</si>
  <si>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</si>
  <si>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</si>
  <si>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</si>
  <si>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</si>
  <si>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</si>
  <si>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</si>
  <si>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</si>
  <si>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</si>
  <si>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</si>
  <si>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</si>
  <si>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</si>
  <si>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</si>
  <si>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</si>
  <si>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</si>
  <si>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</si>
  <si>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</si>
  <si>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</si>
  <si>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</si>
  <si>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</si>
  <si>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</si>
  <si>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</si>
  <si>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</si>
  <si>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</si>
  <si>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</si>
  <si>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</si>
  <si>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</si>
  <si>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</si>
  <si>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</si>
  <si>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</si>
  <si>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</si>
  <si>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</si>
  <si>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</si>
  <si>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</si>
  <si>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</si>
  <si>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</si>
  <si>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</si>
  <si>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</si>
  <si>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</si>
  <si>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</si>
  <si>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</si>
  <si>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</si>
  <si>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</si>
  <si>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</si>
  <si>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</si>
  <si>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</si>
  <si>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</si>
  <si>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</si>
  <si>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</si>
  <si>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</si>
  <si>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</si>
  <si>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</si>
  <si>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</si>
  <si>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</si>
  <si>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</si>
  <si>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</si>
  <si>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</si>
  <si>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</si>
  <si>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</si>
  <si>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</si>
  <si>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</si>
  <si>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</si>
  <si>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</si>
  <si>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</si>
  <si>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</si>
  <si>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</si>
  <si>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</si>
  <si>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</si>
  <si>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</si>
  <si>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</si>
  <si>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</si>
  <si>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</si>
  <si>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</si>
  <si>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</si>
  <si>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</si>
  <si>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</si>
  <si>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</si>
  <si>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</si>
  <si>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</si>
  <si>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</si>
  <si>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</si>
  <si>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</si>
  <si>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</si>
  <si>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</si>
  <si>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</si>
  <si>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</si>
  <si>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</si>
  <si>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</si>
  <si>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</si>
  <si>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</si>
  <si>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</si>
  <si>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</si>
  <si>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</si>
  <si>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</si>
  <si>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</si>
  <si>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</si>
  <si>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</si>
  <si>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</si>
  <si>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</si>
  <si>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</si>
  <si>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</si>
  <si>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</si>
  <si>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</si>
  <si>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</si>
  <si>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</si>
  <si>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</si>
  <si>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</si>
  <si>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</si>
  <si>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</si>
  <si>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</si>
  <si>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</si>
  <si>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</si>
  <si>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</si>
  <si>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</si>
  <si>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</si>
  <si>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</si>
  <si>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</si>
  <si>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</si>
  <si>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</si>
  <si>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</si>
  <si>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</si>
  <si>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</si>
  <si>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</si>
  <si>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</si>
  <si>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</si>
  <si>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</si>
  <si>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</si>
  <si>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</si>
  <si>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</si>
  <si>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</si>
  <si>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</si>
  <si>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</si>
  <si>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</si>
  <si>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</si>
  <si>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</si>
  <si>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</si>
  <si>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</si>
  <si>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</si>
  <si>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</si>
  <si>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</si>
  <si>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</si>
  <si>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</si>
  <si>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</si>
  <si>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</si>
  <si>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</si>
  <si>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</si>
  <si>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</si>
  <si>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</si>
  <si>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</si>
  <si>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</si>
  <si>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</si>
  <si>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</si>
  <si>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</si>
  <si>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</si>
  <si>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</si>
  <si>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</si>
  <si>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</si>
  <si>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</si>
  <si>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</si>
  <si>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</si>
  <si>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</si>
  <si>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</si>
  <si>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</si>
  <si>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</si>
  <si>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</si>
  <si>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</si>
  <si>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</si>
  <si>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</si>
  <si>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</si>
  <si>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</si>
  <si>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</si>
  <si>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</si>
  <si>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</si>
  <si>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</si>
  <si>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</si>
  <si>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</si>
  <si>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</si>
  <si>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</si>
  <si>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</si>
  <si>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</si>
  <si>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</si>
  <si>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</si>
  <si>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</si>
  <si>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</si>
  <si>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</si>
  <si>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</si>
  <si>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</si>
  <si>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</si>
  <si>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</si>
  <si>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</si>
  <si>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</si>
  <si>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</si>
  <si>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</si>
  <si>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</si>
  <si>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</si>
  <si>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</si>
  <si>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</si>
  <si>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</si>
  <si>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</si>
  <si>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</si>
  <si>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</si>
  <si>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</si>
  <si>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</si>
  <si>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</si>
  <si>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</si>
  <si>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</si>
  <si>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</si>
  <si>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</si>
  <si>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</si>
  <si>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</si>
  <si>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</si>
  <si>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</si>
  <si>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</si>
  <si>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</si>
  <si>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</si>
  <si>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</si>
  <si>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</si>
  <si>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</si>
  <si>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</si>
  <si>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</si>
  <si>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</si>
  <si>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</si>
  <si>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</si>
  <si>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</si>
  <si>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</si>
  <si>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</si>
  <si>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</si>
  <si>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</si>
  <si>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</si>
  <si>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</si>
  <si>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</si>
  <si>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</si>
  <si>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</si>
  <si>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</si>
  <si>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</si>
  <si>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</si>
  <si>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</si>
  <si>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</si>
  <si>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</si>
  <si>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</si>
  <si>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</si>
  <si>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</si>
  <si>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</si>
  <si>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</si>
  <si>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</si>
  <si>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</si>
  <si>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</si>
  <si>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</si>
  <si>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</si>
  <si>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</si>
  <si>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</si>
  <si>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</si>
  <si>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</si>
  <si>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</si>
  <si>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</si>
  <si>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</si>
  <si>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</si>
  <si>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</si>
  <si>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</si>
  <si>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</si>
  <si>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</si>
  <si>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</si>
  <si>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</si>
  <si>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</si>
  <si>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</si>
  <si>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</si>
  <si>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</si>
  <si>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</si>
  <si>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</si>
  <si>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</si>
  <si>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</si>
  <si>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</si>
  <si>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</si>
  <si>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</si>
  <si>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</si>
  <si>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</si>
  <si>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</si>
  <si>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</si>
  <si>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</si>
  <si>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</si>
  <si>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</si>
  <si>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</si>
  <si>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</si>
  <si>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</si>
  <si>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</si>
  <si>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</si>
  <si>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</si>
  <si>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</si>
  <si>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</si>
  <si>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</si>
  <si>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</si>
  <si>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</si>
  <si>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</si>
  <si>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</si>
  <si>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</si>
  <si>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</si>
  <si>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</si>
  <si>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</si>
  <si>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</si>
  <si>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</si>
  <si>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</si>
  <si>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</si>
  <si>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</si>
  <si>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</si>
  <si>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</si>
  <si>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</si>
  <si>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</si>
  <si>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</si>
  <si>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</si>
  <si>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</si>
  <si>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</si>
  <si>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</si>
  <si>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</si>
  <si>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</si>
  <si>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</si>
  <si>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</si>
  <si>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</si>
  <si>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</si>
  <si>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</si>
  <si>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</si>
  <si>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</si>
  <si>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</si>
  <si>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</si>
  <si>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</si>
  <si>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</si>
  <si>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</si>
  <si>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</si>
  <si>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</si>
  <si>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</si>
  <si>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</si>
  <si>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</si>
  <si>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</si>
  <si>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</si>
  <si>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</si>
  <si>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</si>
  <si>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</si>
  <si>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</si>
  <si>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</si>
  <si>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</si>
  <si>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</si>
  <si>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</si>
  <si>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</si>
  <si>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</si>
  <si>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</si>
  <si>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</si>
  <si>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</si>
  <si>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</si>
  <si>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</si>
  <si>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</si>
  <si>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</si>
  <si>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</si>
  <si>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</si>
  <si>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</si>
  <si>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</si>
  <si>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</si>
  <si>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</si>
  <si>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</si>
  <si>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</si>
  <si>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</si>
  <si>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</si>
  <si>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</si>
  <si>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</si>
  <si>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</si>
  <si>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</si>
  <si>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</si>
  <si>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</si>
  <si>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</si>
  <si>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</si>
  <si>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</si>
  <si>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</si>
  <si>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</si>
  <si>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</si>
  <si>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</si>
  <si>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</si>
  <si>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</si>
  <si>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</si>
  <si>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</si>
  <si>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</si>
  <si>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</si>
  <si>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</si>
  <si>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</si>
  <si>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</si>
  <si>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</si>
  <si>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</si>
  <si>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</si>
  <si>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</si>
  <si>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</si>
  <si>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</si>
  <si>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</si>
  <si>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</si>
  <si>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</si>
  <si>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</si>
  <si>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</si>
  <si>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</si>
  <si>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</si>
  <si>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</si>
  <si>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</si>
  <si>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</si>
  <si>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</si>
  <si>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</si>
  <si>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1</t>
  </si>
  <si>
    <t>12</t>
  </si>
  <si>
    <t>4</t>
  </si>
  <si>
    <t>29</t>
  </si>
  <si>
    <t>34</t>
  </si>
  <si>
    <t>35</t>
  </si>
  <si>
    <t>36</t>
  </si>
  <si>
    <t>38</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</si>
  <si>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</si>
  <si>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</si>
  <si>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</si>
  <si>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</si>
  <si>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</si>
  <si>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</si>
  <si>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</si>
  <si>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</si>
  <si>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</si>
  <si>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</si>
  <si>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</si>
  <si>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</si>
  <si>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</si>
  <si>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</si>
  <si>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</si>
  <si>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</si>
  <si>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</si>
  <si>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</si>
  <si>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</si>
  <si>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</si>
  <si>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</si>
  <si>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</si>
  <si>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</si>
  <si>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</si>
  <si>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</si>
  <si>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</si>
  <si>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</si>
  <si>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</si>
  <si>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</si>
  <si>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</si>
  <si>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</si>
  <si>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</si>
  <si>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</si>
  <si>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</si>
  <si>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</si>
  <si>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</si>
  <si>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</si>
  <si>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</si>
  <si>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</si>
  <si>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</si>
  <si>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</si>
  <si>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</si>
  <si>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</si>
  <si>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</si>
  <si>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</si>
  <si>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</si>
  <si>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</si>
  <si>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</si>
  <si>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</si>
  <si>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</si>
  <si>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</si>
  <si>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</si>
  <si>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</si>
  <si>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</si>
  <si>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</si>
  <si>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</si>
  <si>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</si>
  <si>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</si>
  <si>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</si>
  <si>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</si>
  <si>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</si>
  <si>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</si>
  <si>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</si>
  <si>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</si>
  <si>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</si>
  <si>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План 
на 01.01.2017 года</t>
  </si>
  <si>
    <t xml:space="preserve">Факт 
</t>
  </si>
  <si>
    <t>Утвержденный план</t>
  </si>
  <si>
    <t>Предложение по корректировке утвержденного плана на 01.01. 2017года</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</si>
  <si>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</si>
  <si>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</si>
  <si>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</si>
  <si>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</si>
  <si>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</si>
  <si>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</si>
  <si>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</si>
  <si>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</si>
  <si>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</si>
  <si>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</si>
  <si>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</si>
  <si>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</si>
  <si>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</si>
  <si>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</si>
  <si>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</si>
  <si>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</si>
  <si>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</si>
  <si>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</si>
  <si>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</si>
  <si>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</si>
  <si>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</si>
  <si>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</si>
  <si>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</si>
  <si>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</si>
  <si>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</si>
  <si>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</si>
  <si>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</si>
  <si>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</si>
  <si>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</si>
  <si>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</si>
  <si>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</si>
  <si>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</si>
  <si>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</si>
  <si>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</si>
  <si>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</si>
  <si>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</si>
  <si>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</si>
  <si>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</si>
  <si>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</si>
  <si>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</si>
  <si>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</si>
  <si>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</si>
  <si>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</si>
  <si>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</si>
  <si>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</si>
  <si>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</si>
  <si>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</si>
  <si>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</si>
  <si>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</si>
  <si>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</si>
  <si>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</si>
  <si>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</si>
  <si>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</si>
  <si>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</si>
  <si>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</si>
  <si>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</si>
  <si>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</si>
  <si>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</si>
  <si>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</si>
  <si>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</si>
  <si>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</si>
  <si>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</si>
  <si>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</si>
  <si>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</si>
  <si>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КВЛЭП-0,4 кВ для улучшения качества и надежности электроснабжения и технологического присоединения потребителей  г. Томска</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</si>
  <si>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</si>
  <si>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</si>
  <si>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</si>
  <si>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</si>
  <si>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</si>
  <si>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</si>
  <si>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</si>
  <si>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</si>
  <si>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</si>
  <si>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</si>
  <si>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</si>
  <si>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</si>
  <si>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</si>
  <si>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</si>
  <si>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</si>
  <si>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</si>
  <si>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</si>
  <si>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</si>
  <si>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</si>
  <si>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</si>
  <si>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</si>
  <si>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</si>
  <si>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</si>
  <si>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</si>
  <si>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</si>
  <si>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</si>
  <si>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</si>
  <si>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</si>
  <si>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</si>
  <si>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</si>
  <si>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</si>
  <si>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</si>
  <si>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</si>
  <si>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</si>
  <si>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</si>
  <si>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</si>
  <si>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</si>
  <si>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</si>
  <si>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</si>
  <si>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</si>
  <si>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</si>
  <si>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</si>
  <si>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</si>
  <si>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</si>
  <si>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</si>
  <si>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</si>
  <si>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</si>
  <si>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</si>
  <si>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</si>
  <si>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</si>
  <si>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</si>
  <si>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</si>
  <si>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</si>
  <si>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</si>
  <si>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</si>
  <si>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</si>
  <si>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</si>
  <si>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</si>
  <si>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</si>
  <si>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</si>
  <si>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</si>
  <si>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</si>
  <si>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</si>
  <si>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</si>
  <si>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</si>
  <si>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</si>
  <si>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</si>
  <si>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</si>
  <si>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</si>
  <si>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</si>
  <si>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</si>
  <si>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</si>
  <si>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</si>
  <si>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</si>
  <si>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</si>
  <si>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</si>
  <si>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</si>
  <si>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</si>
  <si>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</si>
  <si>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</si>
  <si>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</si>
  <si>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</si>
  <si>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</si>
  <si>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</si>
  <si>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</si>
  <si>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</si>
  <si>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</si>
  <si>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</si>
  <si>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</si>
  <si>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</si>
  <si>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</si>
  <si>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</si>
  <si>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</si>
  <si>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</si>
  <si>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</si>
  <si>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</si>
  <si>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</si>
  <si>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</si>
  <si>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</si>
  <si>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</si>
  <si>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</si>
  <si>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</si>
  <si>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</si>
  <si>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</si>
  <si>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</si>
  <si>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</si>
  <si>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</si>
  <si>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</si>
  <si>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</si>
  <si>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</si>
  <si>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</si>
  <si>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</si>
  <si>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</si>
  <si>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</si>
  <si>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</si>
  <si>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</si>
  <si>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</si>
  <si>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</si>
  <si>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</si>
  <si>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</si>
  <si>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</si>
  <si>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</si>
  <si>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</si>
  <si>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</si>
  <si>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</si>
  <si>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</si>
  <si>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</si>
  <si>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</si>
  <si>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</si>
  <si>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</si>
  <si>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</si>
  <si>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</si>
  <si>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</si>
  <si>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</si>
  <si>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</si>
  <si>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</si>
  <si>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</si>
  <si>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</si>
  <si>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</si>
  <si>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</si>
  <si>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</si>
  <si>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</si>
  <si>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</si>
  <si>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</si>
  <si>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</si>
  <si>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</si>
  <si>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</si>
  <si>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</si>
  <si>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</si>
  <si>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 xml:space="preserve"> на год </t>
    </r>
    <r>
      <rPr>
        <b/>
        <u/>
        <sz val="14"/>
        <rFont val="Times New Roman"/>
        <family val="1"/>
        <charset val="204"/>
      </rPr>
      <t>2015</t>
    </r>
  </si>
  <si>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</si>
  <si>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</si>
  <si>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</si>
  <si>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</si>
  <si>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</si>
  <si>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</si>
  <si>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</si>
  <si>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</si>
  <si>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</si>
  <si>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</si>
  <si>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</si>
  <si>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</si>
  <si>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</si>
  <si>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</si>
  <si>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</si>
  <si>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</si>
  <si>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</si>
  <si>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</si>
  <si>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</si>
  <si>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</si>
  <si>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</si>
  <si>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</si>
  <si>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</si>
  <si>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</si>
  <si>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</si>
  <si>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</si>
  <si>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</si>
  <si>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</si>
  <si>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</si>
  <si>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</si>
  <si>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</si>
  <si>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</si>
  <si>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</si>
  <si>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</si>
  <si>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</si>
  <si>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</si>
  <si>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</si>
  <si>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</si>
  <si>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</si>
  <si>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</si>
  <si>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</si>
  <si>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</si>
  <si>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</si>
  <si>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</si>
  <si>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</si>
  <si>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</si>
  <si>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</si>
  <si>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</si>
  <si>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</si>
  <si>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</si>
  <si>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</si>
  <si>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</si>
  <si>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</si>
  <si>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</si>
  <si>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</si>
  <si>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</si>
  <si>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</si>
  <si>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</si>
  <si>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</si>
  <si>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</si>
  <si>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</si>
  <si>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</si>
  <si>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</si>
  <si>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</si>
  <si>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</si>
  <si>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</si>
  <si>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Инвестиционная программа_____________</t>
    </r>
    <r>
      <rPr>
        <u/>
        <sz val="14"/>
        <rFont val="Times New Roman"/>
        <family val="1"/>
        <charset val="204"/>
      </rPr>
      <t>ООО "ИнвестГрадСтрой"_</t>
    </r>
    <r>
      <rPr>
        <sz val="14"/>
        <rFont val="Times New Roman"/>
        <family val="1"/>
        <charset val="204"/>
      </rPr>
      <t>____________</t>
    </r>
  </si>
  <si>
    <r>
      <t xml:space="preserve">Утвержденные плановые значения показателей приведены в соответствии с </t>
    </r>
    <r>
      <rPr>
        <u/>
        <sz val="14"/>
        <rFont val="Times New Roman"/>
        <family val="1"/>
        <charset val="204"/>
      </rPr>
      <t>Инвестиционная программа не утверждена, Решение отсутствует</t>
    </r>
  </si>
  <si>
    <t>1.2.1.1.1</t>
  </si>
  <si>
    <t>Замена масленых выключателей на вакуумные выключатели с установкой систем телемеханики и СДТУ на ЗРУ-6кВ п\с "ГПЗ-5"</t>
  </si>
  <si>
    <t>1.2.1.1.2</t>
  </si>
  <si>
    <t>Замена масленых выключателей на вакуумные выключатели с установкой систем телемеханики и СДТУ на РП-2</t>
  </si>
  <si>
    <t>1.2.1.1.3</t>
  </si>
  <si>
    <t>Замена масленых выключателей на вакуумные выключатели с установкой систем телемеханики и СДТУ на РП-1</t>
  </si>
  <si>
    <t>Реконструкция  оборудования РУ-3 и РУ-3А (инв.№ 0000024 и № 0000055)в БРТП-3</t>
  </si>
  <si>
    <t xml:space="preserve">Легковой служебный автомобиль </t>
  </si>
  <si>
    <t xml:space="preserve">Фактический объем финансирования на 01.01. 2017 года, млн рублей 
(с НДС) </t>
  </si>
  <si>
    <t>План 
на 01.01.2018 года</t>
  </si>
  <si>
    <t>План 
на 01.01.2021 года</t>
  </si>
  <si>
    <t>Финансирование капитальных вложений 
2018 года в прогнозных ценах, млн рублей (с НДС)</t>
  </si>
  <si>
    <t>Факт 2019 года</t>
  </si>
  <si>
    <t>1-ИП</t>
  </si>
  <si>
    <t>2-ИП</t>
  </si>
  <si>
    <t>3-ИП</t>
  </si>
  <si>
    <t>6-ИП</t>
  </si>
  <si>
    <t>Инвестиционная программа утверждается впервые</t>
  </si>
  <si>
    <t xml:space="preserve">План 2019 года </t>
  </si>
  <si>
    <t>H_0001</t>
  </si>
  <si>
    <t>H_0002</t>
  </si>
  <si>
    <t>H_0003</t>
  </si>
  <si>
    <t>H_0015</t>
  </si>
  <si>
    <t>H_0011</t>
  </si>
  <si>
    <t>H_0013</t>
  </si>
  <si>
    <t>1.5.1</t>
  </si>
  <si>
    <t>Приобретение земельных участков под размещение объектов электросетевого хозяйства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</si>
</sst>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2">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11" fillId="0" borderId="0"/>
  </cellStyleXfs>
  <cellXfs count="542">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0" fontId="16" fillId="27" borderId="6" xfId="250" applyNumberFormat="1" applyFont="1" applyFill="1" applyBorder="1" applyAlignment="1">
      <alignment wrapText="1"/>
    </xf>
    <xf numFmtId="0" fontId="16" fillId="27" borderId="6" xfId="198" applyNumberFormat="1" applyFont="1" applyFill="1" applyBorder="1" applyAlignment="1">
      <alignment horizontal="left" wrapText="1"/>
    </xf>
    <xf numFmtId="0" fontId="16" fillId="27" borderId="6" xfId="251" applyNumberFormat="1" applyFont="1" applyFill="1" applyBorder="1" applyAlignment="1">
      <alignment wrapText="1"/>
    </xf>
    <xf numFmtId="1" fontId="16" fillId="0" borderId="6" xfId="210"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0" fontId="16" fillId="27" borderId="0" xfId="207" applyFont="1" applyFill="1" applyAlignment="1">
      <alignment horizontal="right" vertical="center" wrapText="1"/>
    </xf>
    <xf numFmtId="4" fontId="16" fillId="0" borderId="6" xfId="208" applyNumberFormat="1"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16" fillId="27" borderId="26" xfId="198" applyFont="1" applyFill="1" applyBorder="1" applyAlignment="1">
      <alignment horizontal="center" vertical="center" wrapText="1"/>
    </xf>
    <xf numFmtId="0" fontId="16" fillId="27" borderId="4" xfId="198" applyFont="1" applyFill="1" applyBorder="1" applyAlignment="1">
      <alignment horizontal="center" vertical="center" wrapText="1"/>
    </xf>
    <xf numFmtId="0" fontId="16" fillId="27" borderId="32" xfId="198"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12"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211" applyFont="1" applyFill="1" applyBorder="1" applyAlignment="1">
      <alignment horizontal="center" vertic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0" fontId="34" fillId="0" borderId="0" xfId="201" applyFont="1" applyFill="1" applyBorder="1" applyAlignment="1">
      <alignment horizontal="left"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16" fillId="0" borderId="0" xfId="207" applyFont="1" applyFill="1" applyBorder="1" applyAlignment="1">
      <alignment horizontal="center" vertical="center" wrapText="1"/>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16" fillId="0" borderId="0" xfId="207" applyFont="1" applyAlignment="1">
      <alignment horizontal="right" vertical="center" wrapText="1"/>
    </xf>
    <xf numFmtId="0" fontId="16" fillId="0" borderId="6" xfId="201" applyFont="1" applyFill="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20" fillId="0" borderId="0" xfId="201" applyFont="1" applyBorder="1" applyAlignment="1">
      <alignment horizontal="center" vertical="center" wrapText="1"/>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2">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2011" xfId="251"/>
    <cellStyle name="Обычный_2011-2013_от Панковой И.А.16.04" xfId="250"/>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2;0228_1074205010351_05_0_69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73;&#1091;&#1082;%20&#1088;&#1072;&#1073;&#1086;&#1090;&#1072;/&#1060;&#1044;/&#1088;&#1072;&#1073;&#1086;&#1090;&#1072;/&#1048;&#1060;&#1040;/&#1048;&#1043;&#1057;/2016/&#1080;&#1085;&#1074;&#1077;&#1089;&#1090;%20&#1087;&#1088;&#1086;&#1075;&#1088;&#1072;&#1084;&#1084;&#1072;/2%20&#1087;&#1086;&#1087;&#1099;&#1090;&#1082;&#1072;/IGS/&#1048;&#1055;%20&#1048;&#1043;&#1057;%202018-2020%20&#8212;%20&#1082;&#1086;&#1087;&#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73;&#1091;&#1082;%20&#1088;&#1072;&#1073;&#1086;&#1090;&#1072;/&#1060;&#1044;/&#1088;&#1072;&#1073;&#1086;&#1090;&#1072;/&#1048;&#1060;&#1040;/&#1048;&#1043;&#1057;/2016/&#1080;&#1085;&#1074;&#1077;&#1089;&#1090;%20&#1087;&#1088;&#1086;&#1075;&#1088;&#1072;&#1084;&#1084;&#1072;/2%20&#1087;&#1086;&#1087;&#1099;&#1090;&#1082;&#1072;/IGS/&#1055;&#1088;&#1080;&#1083;&#1086;&#1078;&#1077;&#1085;&#1080;&#1077;%20&#1056;&#1072;&#1079;&#1076;&#1077;&#1083;%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0228_1037000158513_01_1_69_"/>
      <sheetName val="В0228_1037000158513_01_2_69 "/>
      <sheetName val="В0228_1037000158513_01_3_69 "/>
      <sheetName val="В0228_1037000158513_01_4_69 "/>
      <sheetName val="В0228_1037000158513_01_5_69 "/>
      <sheetName val="В0228_1037000158513_02_0_69_"/>
      <sheetName val="В0228_1037000158513_03_0_69_"/>
      <sheetName val="В0228_1037000158513_04_0_69_"/>
      <sheetName val="5"/>
      <sheetName val="В0228_1074205010351_05_0_69_"/>
      <sheetName val="В0228_1037000158513_06_0_69_"/>
      <sheetName val="В0228_1037000158513_07_0_69_"/>
      <sheetName val="В0228_1037000158513_08_0_69_"/>
      <sheetName val="В0228_1037000158513_09_0_69_"/>
      <sheetName val="В0228_1037000158513_10_0_69_"/>
      <sheetName val="В0228_1037000158513_11_1_69_"/>
      <sheetName val="В0228_1037000158513_11_2_69_"/>
      <sheetName val="В0228_1037000158513_11_3_69_"/>
      <sheetName val="В0228_1037000158513_12_0_69_"/>
      <sheetName val="В0228_1037000158513_13_0_69_"/>
      <sheetName val="В0228_1037000158513_14_0_69_"/>
      <sheetName val="В0228_1037000158513_15_0_69_"/>
      <sheetName val="В0228_1037000158513_16_0_69_"/>
      <sheetName val="В0228_1037000158513_17_0_69_"/>
      <sheetName val="В0228_1037000158513_18_0_69_"/>
      <sheetName val="В0228_1037000158513_19_0_6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1">
          <cell r="AH21">
            <v>0</v>
          </cell>
        </row>
        <row r="22">
          <cell r="AG22">
            <v>0</v>
          </cell>
        </row>
        <row r="28">
          <cell r="AG28">
            <v>0</v>
          </cell>
        </row>
        <row r="29">
          <cell r="AG29">
            <v>0</v>
          </cell>
        </row>
        <row r="30">
          <cell r="AG30">
            <v>0</v>
          </cell>
        </row>
        <row r="31">
          <cell r="AG31">
            <v>0</v>
          </cell>
        </row>
        <row r="32">
          <cell r="AG32">
            <v>0</v>
          </cell>
        </row>
        <row r="33">
          <cell r="AG33">
            <v>0</v>
          </cell>
        </row>
        <row r="34">
          <cell r="AG34">
            <v>0</v>
          </cell>
        </row>
        <row r="35">
          <cell r="AG35">
            <v>0</v>
          </cell>
        </row>
        <row r="36">
          <cell r="AG36">
            <v>0</v>
          </cell>
        </row>
        <row r="37">
          <cell r="AG37">
            <v>0</v>
          </cell>
        </row>
        <row r="38">
          <cell r="AG38">
            <v>0</v>
          </cell>
        </row>
        <row r="39">
          <cell r="AG39">
            <v>0</v>
          </cell>
        </row>
        <row r="40">
          <cell r="AG40">
            <v>0</v>
          </cell>
        </row>
        <row r="41">
          <cell r="AG41">
            <v>0</v>
          </cell>
        </row>
        <row r="42">
          <cell r="AG42">
            <v>0</v>
          </cell>
        </row>
        <row r="43">
          <cell r="AG43">
            <v>0</v>
          </cell>
        </row>
        <row r="44">
          <cell r="AG44">
            <v>0</v>
          </cell>
        </row>
        <row r="45">
          <cell r="AG45">
            <v>0</v>
          </cell>
        </row>
        <row r="52">
          <cell r="AG52">
            <v>0</v>
          </cell>
        </row>
        <row r="53">
          <cell r="AG53">
            <v>0</v>
          </cell>
        </row>
        <row r="54">
          <cell r="AG54">
            <v>0</v>
          </cell>
        </row>
        <row r="55">
          <cell r="AG55">
            <v>0</v>
          </cell>
        </row>
        <row r="56">
          <cell r="AG56">
            <v>0</v>
          </cell>
        </row>
        <row r="57">
          <cell r="AG57">
            <v>0</v>
          </cell>
        </row>
        <row r="61">
          <cell r="AG61">
            <v>0</v>
          </cell>
        </row>
        <row r="62">
          <cell r="AG62">
            <v>0</v>
          </cell>
        </row>
        <row r="63">
          <cell r="AG63">
            <v>0</v>
          </cell>
        </row>
        <row r="64">
          <cell r="AG64">
            <v>0</v>
          </cell>
        </row>
        <row r="65">
          <cell r="AG65">
            <v>0</v>
          </cell>
        </row>
        <row r="66">
          <cell r="AG66">
            <v>0</v>
          </cell>
        </row>
        <row r="67">
          <cell r="AG67">
            <v>0</v>
          </cell>
        </row>
        <row r="68">
          <cell r="AG68">
            <v>0</v>
          </cell>
        </row>
        <row r="69">
          <cell r="AG69">
            <v>0</v>
          </cell>
        </row>
        <row r="70">
          <cell r="AG70">
            <v>0</v>
          </cell>
        </row>
        <row r="76">
          <cell r="AG76">
            <v>0</v>
          </cell>
        </row>
        <row r="77">
          <cell r="AG77">
            <v>0</v>
          </cell>
        </row>
        <row r="78">
          <cell r="AG78">
            <v>0</v>
          </cell>
        </row>
        <row r="79">
          <cell r="AG79">
            <v>0</v>
          </cell>
        </row>
        <row r="80">
          <cell r="AG80">
            <v>0</v>
          </cell>
        </row>
        <row r="81">
          <cell r="AG81">
            <v>0</v>
          </cell>
        </row>
        <row r="82">
          <cell r="AG82">
            <v>0</v>
          </cell>
        </row>
        <row r="83">
          <cell r="AG83">
            <v>0</v>
          </cell>
        </row>
        <row r="84">
          <cell r="AG84">
            <v>0</v>
          </cell>
        </row>
        <row r="85">
          <cell r="AG85">
            <v>0</v>
          </cell>
        </row>
        <row r="86">
          <cell r="AG86">
            <v>0</v>
          </cell>
        </row>
        <row r="87">
          <cell r="AG87">
            <v>0</v>
          </cell>
        </row>
        <row r="88">
          <cell r="AG88">
            <v>0</v>
          </cell>
        </row>
        <row r="89">
          <cell r="AG89">
            <v>0</v>
          </cell>
        </row>
        <row r="90">
          <cell r="AG90">
            <v>0</v>
          </cell>
        </row>
        <row r="91">
          <cell r="AG91">
            <v>0</v>
          </cell>
        </row>
        <row r="92">
          <cell r="AG92">
            <v>0</v>
          </cell>
        </row>
        <row r="93">
          <cell r="AG93">
            <v>0</v>
          </cell>
        </row>
        <row r="94">
          <cell r="AG94">
            <v>0</v>
          </cell>
        </row>
        <row r="95">
          <cell r="AG95">
            <v>0</v>
          </cell>
        </row>
        <row r="96">
          <cell r="AG96">
            <v>0</v>
          </cell>
        </row>
        <row r="104">
          <cell r="AG104">
            <v>1.4478599999999999</v>
          </cell>
        </row>
        <row r="105">
          <cell r="AG105">
            <v>1.4478599999999999</v>
          </cell>
        </row>
        <row r="106">
          <cell r="AG106">
            <v>0.59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1. "/>
      <sheetName val="1.2"/>
      <sheetName val="приложение 1.3. "/>
      <sheetName val="приложение 2.2"/>
      <sheetName val="Лист1"/>
      <sheetName val="3.1"/>
      <sheetName val="3.2"/>
      <sheetName val="4.1"/>
      <sheetName val="4.2"/>
      <sheetName val="4.3"/>
    </sheetNames>
    <sheetDataSet>
      <sheetData sheetId="0">
        <row r="23">
          <cell r="D23" t="str">
            <v>С</v>
          </cell>
          <cell r="G23">
            <v>2018</v>
          </cell>
          <cell r="I23">
            <v>2.7622156690699997</v>
          </cell>
        </row>
        <row r="24">
          <cell r="I24">
            <v>1.8414771087799999</v>
          </cell>
        </row>
        <row r="25">
          <cell r="I25">
            <v>2.226317989095</v>
          </cell>
        </row>
        <row r="51">
          <cell r="I51">
            <v>15.88907</v>
          </cell>
          <cell r="R51">
            <v>13.465313559322034</v>
          </cell>
        </row>
        <row r="54">
          <cell r="I54">
            <v>2.8957199999999998</v>
          </cell>
        </row>
        <row r="56">
          <cell r="I56">
            <v>0.69619999999999993</v>
          </cell>
        </row>
      </sheetData>
      <sheetData sheetId="1">
        <row r="26">
          <cell r="AF26">
            <v>2.3408607364999998</v>
          </cell>
        </row>
      </sheetData>
      <sheetData sheetId="2">
        <row r="23">
          <cell r="AC23">
            <v>0.78028691216666657</v>
          </cell>
        </row>
      </sheetData>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дел № 1"/>
      <sheetName val="Раздел № 2"/>
      <sheetName val="Раздел № 3 2018"/>
      <sheetName val="Раздел № 3 2019"/>
      <sheetName val="Раздел № 1.1"/>
      <sheetName val="Раздел № 1.1 по кв 2019"/>
      <sheetName val="Раздел № 1.1 по кв 2018"/>
      <sheetName val="Раздел № 1.2"/>
      <sheetName val="Раздел № 2.1"/>
      <sheetName val="Раздел № 3.1"/>
    </sheetNames>
    <sheetDataSet>
      <sheetData sheetId="0">
        <row r="17">
          <cell r="K17">
            <v>0.70799999999999996</v>
          </cell>
          <cell r="P17">
            <v>2.0542156690699995</v>
          </cell>
          <cell r="S17">
            <v>1.2452273941466663</v>
          </cell>
        </row>
        <row r="18">
          <cell r="K18">
            <v>0.47199999999999998</v>
          </cell>
          <cell r="P18">
            <v>1.3694771087799997</v>
          </cell>
          <cell r="S18">
            <v>1.2276514058533334</v>
          </cell>
        </row>
        <row r="19">
          <cell r="K19">
            <v>0.53100000000000003</v>
          </cell>
          <cell r="N19">
            <v>1.4325200000000047E-2</v>
          </cell>
          <cell r="P19">
            <v>1.6953179890950001</v>
          </cell>
          <cell r="S19">
            <v>1.2909200000000001</v>
          </cell>
        </row>
        <row r="22">
          <cell r="N22">
            <v>3.0060735999999997</v>
          </cell>
          <cell r="O22">
            <v>12.8829964</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E20" sqref="E2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6" t="s">
        <v>0</v>
      </c>
      <c r="BG1" s="406"/>
      <c r="BH1" s="406"/>
      <c r="BI1" s="406"/>
      <c r="BJ1" s="406"/>
      <c r="BK1" s="406"/>
    </row>
    <row r="2" spans="1:63" s="130" customFormat="1" ht="15" customHeight="1" x14ac:dyDescent="0.25">
      <c r="A2" s="129"/>
      <c r="C2" s="131"/>
      <c r="J2" s="332"/>
      <c r="K2" s="398"/>
      <c r="L2" s="398"/>
      <c r="M2" s="398"/>
      <c r="N2" s="398"/>
      <c r="O2" s="332"/>
      <c r="BF2" s="406" t="s">
        <v>1</v>
      </c>
      <c r="BG2" s="406"/>
      <c r="BH2" s="406"/>
      <c r="BI2" s="406"/>
      <c r="BJ2" s="406"/>
      <c r="BK2" s="406"/>
    </row>
    <row r="3" spans="1:63" s="130" customFormat="1" ht="15" customHeight="1" x14ac:dyDescent="0.25">
      <c r="A3" s="129"/>
      <c r="C3" s="131"/>
      <c r="J3" s="133"/>
      <c r="K3" s="133"/>
      <c r="L3" s="133"/>
      <c r="M3" s="133"/>
      <c r="N3" s="133"/>
      <c r="O3" s="133"/>
      <c r="BF3" s="406" t="s">
        <v>2</v>
      </c>
      <c r="BG3" s="406"/>
      <c r="BH3" s="406"/>
      <c r="BI3" s="406"/>
      <c r="BJ3" s="406"/>
      <c r="BK3" s="406"/>
    </row>
    <row r="4" spans="1:63" ht="18.75" x14ac:dyDescent="0.25">
      <c r="A4" s="399" t="s">
        <v>3</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c r="AL4" s="399"/>
      <c r="AM4" s="399"/>
      <c r="AN4" s="399"/>
      <c r="AO4" s="399"/>
      <c r="AP4" s="399"/>
      <c r="AQ4" s="399"/>
    </row>
    <row r="5" spans="1:63" ht="18.75" x14ac:dyDescent="0.25">
      <c r="A5" s="399" t="s">
        <v>1047</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row>
    <row r="7" spans="1:63" ht="18.75" x14ac:dyDescent="0.25">
      <c r="A7" s="400" t="s">
        <v>1048</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row>
    <row r="8" spans="1:63" ht="15.75" x14ac:dyDescent="0.25">
      <c r="A8" s="401" t="s">
        <v>5</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row>
    <row r="10" spans="1:63" ht="18.75" x14ac:dyDescent="0.25">
      <c r="A10" s="400" t="s">
        <v>679</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0" t="s">
        <v>823</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140"/>
      <c r="AS12" s="140"/>
      <c r="AT12" s="140"/>
      <c r="AU12" s="140"/>
      <c r="AV12" s="140"/>
      <c r="AW12" s="140"/>
      <c r="AX12" s="140"/>
      <c r="AY12" s="140"/>
      <c r="AZ12" s="140"/>
      <c r="BA12" s="140"/>
      <c r="BB12" s="140"/>
      <c r="BC12" s="140"/>
      <c r="BD12" s="140"/>
    </row>
    <row r="13" spans="1:63" s="141" customFormat="1" ht="15" x14ac:dyDescent="0.25">
      <c r="A13" s="403" t="s">
        <v>8</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142"/>
      <c r="AS13" s="142"/>
      <c r="AT13" s="142"/>
      <c r="AU13" s="142"/>
      <c r="AV13" s="142"/>
      <c r="AW13" s="142"/>
      <c r="AX13" s="142"/>
      <c r="AY13" s="142"/>
      <c r="AZ13" s="142"/>
      <c r="BA13" s="142"/>
      <c r="BB13" s="142"/>
      <c r="BC13" s="142"/>
      <c r="BD13" s="142"/>
    </row>
    <row r="14" spans="1:63" s="141" customFormat="1"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140"/>
      <c r="AS14" s="140"/>
      <c r="AT14" s="140"/>
      <c r="AU14" s="140"/>
      <c r="AV14" s="140"/>
      <c r="AW14" s="140"/>
      <c r="AX14" s="140"/>
      <c r="AY14" s="140"/>
      <c r="AZ14" s="140"/>
      <c r="BA14" s="140"/>
      <c r="BB14" s="140"/>
      <c r="BC14" s="140"/>
      <c r="BD14" s="140"/>
    </row>
    <row r="15" spans="1:63" ht="15.75" customHeight="1" x14ac:dyDescent="0.25">
      <c r="A15" s="404" t="s">
        <v>9</v>
      </c>
      <c r="B15" s="397" t="s">
        <v>10</v>
      </c>
      <c r="C15" s="397" t="s">
        <v>11</v>
      </c>
      <c r="D15" s="405" t="s">
        <v>12</v>
      </c>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t="s">
        <v>12</v>
      </c>
      <c r="AQ15" s="405"/>
      <c r="AR15" s="405"/>
      <c r="AS15" s="405"/>
      <c r="AT15" s="405"/>
      <c r="AU15" s="405"/>
      <c r="AV15" s="405"/>
      <c r="AW15" s="405"/>
      <c r="AX15" s="405"/>
      <c r="AY15" s="405"/>
      <c r="AZ15" s="405"/>
      <c r="BA15" s="405"/>
      <c r="BB15" s="405"/>
      <c r="BC15" s="405"/>
      <c r="BD15" s="405"/>
      <c r="BE15" s="405"/>
      <c r="BF15" s="405"/>
      <c r="BG15" s="405"/>
      <c r="BH15" s="405"/>
      <c r="BI15" s="405"/>
      <c r="BJ15" s="405"/>
      <c r="BK15" s="405"/>
    </row>
    <row r="16" spans="1:63" ht="96.75" customHeight="1" x14ac:dyDescent="0.25">
      <c r="A16" s="404"/>
      <c r="B16" s="397"/>
      <c r="C16" s="397"/>
      <c r="D16" s="405" t="s">
        <v>13</v>
      </c>
      <c r="E16" s="405"/>
      <c r="F16" s="405"/>
      <c r="G16" s="405"/>
      <c r="H16" s="405"/>
      <c r="I16" s="405"/>
      <c r="J16" s="405"/>
      <c r="K16" s="405"/>
      <c r="L16" s="405"/>
      <c r="M16" s="405"/>
      <c r="N16" s="405"/>
      <c r="O16" s="405"/>
      <c r="P16" s="405"/>
      <c r="Q16" s="405"/>
      <c r="R16" s="405"/>
      <c r="S16" s="405"/>
      <c r="T16" s="405"/>
      <c r="U16" s="405"/>
      <c r="V16" s="405"/>
      <c r="W16" s="405"/>
      <c r="X16" s="405" t="s">
        <v>984</v>
      </c>
      <c r="Y16" s="405"/>
      <c r="Z16" s="405"/>
      <c r="AA16" s="405"/>
      <c r="AB16" s="405"/>
      <c r="AC16" s="405"/>
      <c r="AD16" s="405"/>
      <c r="AE16" s="405"/>
      <c r="AF16" s="405"/>
      <c r="AG16" s="405"/>
      <c r="AH16" s="405"/>
      <c r="AI16" s="405"/>
      <c r="AJ16" s="405"/>
      <c r="AK16" s="405"/>
      <c r="AL16" s="405"/>
      <c r="AM16" s="405"/>
      <c r="AN16" s="405"/>
      <c r="AO16" s="405"/>
      <c r="AP16" s="405" t="s">
        <v>14</v>
      </c>
      <c r="AQ16" s="405"/>
      <c r="AR16" s="405"/>
      <c r="AS16" s="405"/>
      <c r="AT16" s="405"/>
      <c r="AU16" s="405"/>
      <c r="AV16" s="405" t="s">
        <v>15</v>
      </c>
      <c r="AW16" s="405"/>
      <c r="AX16" s="405"/>
      <c r="AY16" s="405"/>
      <c r="AZ16" s="405" t="s">
        <v>16</v>
      </c>
      <c r="BA16" s="405"/>
      <c r="BB16" s="405"/>
      <c r="BC16" s="405"/>
      <c r="BD16" s="405"/>
      <c r="BE16" s="405"/>
      <c r="BF16" s="405" t="s">
        <v>17</v>
      </c>
      <c r="BG16" s="405"/>
      <c r="BH16" s="405"/>
      <c r="BI16" s="405"/>
      <c r="BJ16" s="405" t="s">
        <v>18</v>
      </c>
      <c r="BK16" s="405"/>
    </row>
    <row r="17" spans="1:63" ht="232.5" customHeight="1" x14ac:dyDescent="0.25">
      <c r="A17" s="404"/>
      <c r="B17" s="397"/>
      <c r="C17" s="397"/>
      <c r="D17" s="402" t="s">
        <v>985</v>
      </c>
      <c r="E17" s="402"/>
      <c r="F17" s="402" t="s">
        <v>986</v>
      </c>
      <c r="G17" s="402"/>
      <c r="H17" s="402" t="s">
        <v>987</v>
      </c>
      <c r="I17" s="402"/>
      <c r="J17" s="402" t="s">
        <v>988</v>
      </c>
      <c r="K17" s="402"/>
      <c r="L17" s="402" t="s">
        <v>989</v>
      </c>
      <c r="M17" s="402"/>
      <c r="N17" s="402" t="s">
        <v>990</v>
      </c>
      <c r="O17" s="402"/>
      <c r="P17" s="402" t="s">
        <v>991</v>
      </c>
      <c r="Q17" s="402"/>
      <c r="R17" s="402" t="s">
        <v>992</v>
      </c>
      <c r="S17" s="402"/>
      <c r="T17" s="402" t="s">
        <v>993</v>
      </c>
      <c r="U17" s="402"/>
      <c r="V17" s="402" t="s">
        <v>994</v>
      </c>
      <c r="W17" s="402"/>
      <c r="X17" s="402" t="s">
        <v>995</v>
      </c>
      <c r="Y17" s="402"/>
      <c r="Z17" s="402" t="s">
        <v>996</v>
      </c>
      <c r="AA17" s="402"/>
      <c r="AB17" s="402" t="s">
        <v>997</v>
      </c>
      <c r="AC17" s="402"/>
      <c r="AD17" s="402" t="s">
        <v>998</v>
      </c>
      <c r="AE17" s="402"/>
      <c r="AF17" s="402" t="s">
        <v>999</v>
      </c>
      <c r="AG17" s="402"/>
      <c r="AH17" s="402" t="s">
        <v>1000</v>
      </c>
      <c r="AI17" s="402"/>
      <c r="AJ17" s="402" t="s">
        <v>1001</v>
      </c>
      <c r="AK17" s="402"/>
      <c r="AL17" s="402" t="s">
        <v>1002</v>
      </c>
      <c r="AM17" s="402"/>
      <c r="AN17" s="402" t="s">
        <v>1003</v>
      </c>
      <c r="AO17" s="402"/>
      <c r="AP17" s="402" t="s">
        <v>1004</v>
      </c>
      <c r="AQ17" s="402"/>
      <c r="AR17" s="402" t="s">
        <v>1005</v>
      </c>
      <c r="AS17" s="402"/>
      <c r="AT17" s="402" t="s">
        <v>1006</v>
      </c>
      <c r="AU17" s="402"/>
      <c r="AV17" s="402" t="s">
        <v>1007</v>
      </c>
      <c r="AW17" s="402"/>
      <c r="AX17" s="402" t="s">
        <v>1008</v>
      </c>
      <c r="AY17" s="402"/>
      <c r="AZ17" s="402" t="s">
        <v>1009</v>
      </c>
      <c r="BA17" s="402"/>
      <c r="BB17" s="402" t="s">
        <v>1010</v>
      </c>
      <c r="BC17" s="402"/>
      <c r="BD17" s="402" t="s">
        <v>1011</v>
      </c>
      <c r="BE17" s="402"/>
      <c r="BF17" s="402" t="s">
        <v>1012</v>
      </c>
      <c r="BG17" s="402"/>
      <c r="BH17" s="402" t="s">
        <v>1013</v>
      </c>
      <c r="BI17" s="402"/>
      <c r="BJ17" s="402" t="s">
        <v>19</v>
      </c>
      <c r="BK17" s="402"/>
    </row>
    <row r="18" spans="1:63" ht="66.75" customHeight="1" x14ac:dyDescent="0.25">
      <c r="A18" s="404"/>
      <c r="B18" s="397"/>
      <c r="C18" s="397"/>
      <c r="D18" s="345" t="s">
        <v>59</v>
      </c>
      <c r="E18" s="345" t="s">
        <v>882</v>
      </c>
      <c r="F18" s="345" t="s">
        <v>59</v>
      </c>
      <c r="G18" s="345" t="s">
        <v>882</v>
      </c>
      <c r="H18" s="345" t="s">
        <v>59</v>
      </c>
      <c r="I18" s="345" t="s">
        <v>882</v>
      </c>
      <c r="J18" s="345" t="s">
        <v>59</v>
      </c>
      <c r="K18" s="345" t="s">
        <v>882</v>
      </c>
      <c r="L18" s="345" t="s">
        <v>59</v>
      </c>
      <c r="M18" s="345" t="s">
        <v>882</v>
      </c>
      <c r="N18" s="345" t="s">
        <v>59</v>
      </c>
      <c r="O18" s="345" t="s">
        <v>882</v>
      </c>
      <c r="P18" s="345" t="s">
        <v>59</v>
      </c>
      <c r="Q18" s="345" t="s">
        <v>882</v>
      </c>
      <c r="R18" s="345" t="s">
        <v>59</v>
      </c>
      <c r="S18" s="345" t="s">
        <v>882</v>
      </c>
      <c r="T18" s="345" t="s">
        <v>59</v>
      </c>
      <c r="U18" s="345" t="s">
        <v>882</v>
      </c>
      <c r="V18" s="345" t="s">
        <v>59</v>
      </c>
      <c r="W18" s="345" t="s">
        <v>882</v>
      </c>
      <c r="X18" s="345" t="s">
        <v>59</v>
      </c>
      <c r="Y18" s="345" t="s">
        <v>882</v>
      </c>
      <c r="Z18" s="345" t="s">
        <v>59</v>
      </c>
      <c r="AA18" s="345" t="s">
        <v>882</v>
      </c>
      <c r="AB18" s="345" t="s">
        <v>59</v>
      </c>
      <c r="AC18" s="345" t="s">
        <v>882</v>
      </c>
      <c r="AD18" s="345" t="s">
        <v>59</v>
      </c>
      <c r="AE18" s="345" t="s">
        <v>882</v>
      </c>
      <c r="AF18" s="345" t="s">
        <v>59</v>
      </c>
      <c r="AG18" s="345" t="s">
        <v>882</v>
      </c>
      <c r="AH18" s="345" t="s">
        <v>59</v>
      </c>
      <c r="AI18" s="345" t="s">
        <v>882</v>
      </c>
      <c r="AJ18" s="345" t="s">
        <v>59</v>
      </c>
      <c r="AK18" s="345" t="s">
        <v>882</v>
      </c>
      <c r="AL18" s="345" t="s">
        <v>59</v>
      </c>
      <c r="AM18" s="345" t="s">
        <v>882</v>
      </c>
      <c r="AN18" s="345" t="s">
        <v>59</v>
      </c>
      <c r="AO18" s="345" t="s">
        <v>882</v>
      </c>
      <c r="AP18" s="345" t="s">
        <v>59</v>
      </c>
      <c r="AQ18" s="345" t="s">
        <v>882</v>
      </c>
      <c r="AR18" s="345" t="s">
        <v>59</v>
      </c>
      <c r="AS18" s="345" t="s">
        <v>882</v>
      </c>
      <c r="AT18" s="345" t="s">
        <v>59</v>
      </c>
      <c r="AU18" s="345" t="s">
        <v>882</v>
      </c>
      <c r="AV18" s="345" t="s">
        <v>59</v>
      </c>
      <c r="AW18" s="345" t="s">
        <v>882</v>
      </c>
      <c r="AX18" s="345" t="s">
        <v>59</v>
      </c>
      <c r="AY18" s="345" t="s">
        <v>882</v>
      </c>
      <c r="AZ18" s="345" t="s">
        <v>59</v>
      </c>
      <c r="BA18" s="345" t="s">
        <v>882</v>
      </c>
      <c r="BB18" s="345" t="s">
        <v>59</v>
      </c>
      <c r="BC18" s="345" t="s">
        <v>882</v>
      </c>
      <c r="BD18" s="345" t="s">
        <v>59</v>
      </c>
      <c r="BE18" s="345" t="s">
        <v>882</v>
      </c>
      <c r="BF18" s="345" t="s">
        <v>59</v>
      </c>
      <c r="BG18" s="345" t="s">
        <v>882</v>
      </c>
      <c r="BH18" s="345" t="s">
        <v>59</v>
      </c>
      <c r="BI18" s="345" t="s">
        <v>882</v>
      </c>
      <c r="BJ18" s="345" t="s">
        <v>59</v>
      </c>
      <c r="BK18" s="345" t="s">
        <v>882</v>
      </c>
    </row>
    <row r="19" spans="1:63" s="143" customFormat="1" ht="15.75" x14ac:dyDescent="0.25">
      <c r="A19" s="333">
        <v>1</v>
      </c>
      <c r="B19" s="331">
        <v>2</v>
      </c>
      <c r="C19" s="331">
        <v>3</v>
      </c>
      <c r="D19" s="346" t="s">
        <v>20</v>
      </c>
      <c r="E19" s="346" t="s">
        <v>21</v>
      </c>
      <c r="F19" s="346" t="s">
        <v>22</v>
      </c>
      <c r="G19" s="346" t="s">
        <v>23</v>
      </c>
      <c r="H19" s="346" t="s">
        <v>1014</v>
      </c>
      <c r="I19" s="346" t="s">
        <v>1015</v>
      </c>
      <c r="J19" s="346" t="s">
        <v>1016</v>
      </c>
      <c r="K19" s="346" t="s">
        <v>1017</v>
      </c>
      <c r="L19" s="346" t="s">
        <v>1018</v>
      </c>
      <c r="M19" s="346" t="s">
        <v>1019</v>
      </c>
      <c r="N19" s="346" t="s">
        <v>1020</v>
      </c>
      <c r="O19" s="346" t="s">
        <v>1021</v>
      </c>
      <c r="P19" s="346" t="s">
        <v>1022</v>
      </c>
      <c r="Q19" s="346" t="s">
        <v>1023</v>
      </c>
      <c r="R19" s="346" t="s">
        <v>1024</v>
      </c>
      <c r="S19" s="346" t="s">
        <v>1025</v>
      </c>
      <c r="T19" s="346" t="s">
        <v>1026</v>
      </c>
      <c r="U19" s="346" t="s">
        <v>1027</v>
      </c>
      <c r="V19" s="346" t="s">
        <v>1028</v>
      </c>
      <c r="W19" s="346" t="s">
        <v>1029</v>
      </c>
      <c r="X19" s="346" t="s">
        <v>24</v>
      </c>
      <c r="Y19" s="346" t="s">
        <v>25</v>
      </c>
      <c r="Z19" s="346" t="s">
        <v>26</v>
      </c>
      <c r="AA19" s="346" t="s">
        <v>27</v>
      </c>
      <c r="AB19" s="346" t="s">
        <v>480</v>
      </c>
      <c r="AC19" s="346" t="s">
        <v>1030</v>
      </c>
      <c r="AD19" s="346" t="s">
        <v>1031</v>
      </c>
      <c r="AE19" s="346" t="s">
        <v>1032</v>
      </c>
      <c r="AF19" s="346" t="s">
        <v>1033</v>
      </c>
      <c r="AG19" s="346" t="s">
        <v>1034</v>
      </c>
      <c r="AH19" s="346" t="s">
        <v>1035</v>
      </c>
      <c r="AI19" s="346" t="s">
        <v>1036</v>
      </c>
      <c r="AJ19" s="346" t="s">
        <v>1037</v>
      </c>
      <c r="AK19" s="346" t="s">
        <v>1038</v>
      </c>
      <c r="AL19" s="346" t="s">
        <v>1039</v>
      </c>
      <c r="AM19" s="346" t="s">
        <v>1040</v>
      </c>
      <c r="AN19" s="346" t="s">
        <v>1041</v>
      </c>
      <c r="AO19" s="346" t="s">
        <v>1042</v>
      </c>
      <c r="AP19" s="346" t="s">
        <v>28</v>
      </c>
      <c r="AQ19" s="346" t="s">
        <v>29</v>
      </c>
      <c r="AR19" s="346" t="s">
        <v>30</v>
      </c>
      <c r="AS19" s="346" t="s">
        <v>31</v>
      </c>
      <c r="AT19" s="346" t="s">
        <v>1043</v>
      </c>
      <c r="AU19" s="346" t="s">
        <v>1044</v>
      </c>
      <c r="AV19" s="346" t="s">
        <v>32</v>
      </c>
      <c r="AW19" s="346" t="s">
        <v>33</v>
      </c>
      <c r="AX19" s="346" t="s">
        <v>34</v>
      </c>
      <c r="AY19" s="346" t="s">
        <v>35</v>
      </c>
      <c r="AZ19" s="346" t="s">
        <v>36</v>
      </c>
      <c r="BA19" s="346" t="s">
        <v>37</v>
      </c>
      <c r="BB19" s="346" t="s">
        <v>38</v>
      </c>
      <c r="BC19" s="346" t="s">
        <v>39</v>
      </c>
      <c r="BD19" s="346" t="s">
        <v>1045</v>
      </c>
      <c r="BE19" s="346" t="s">
        <v>1046</v>
      </c>
      <c r="BF19" s="346" t="s">
        <v>40</v>
      </c>
      <c r="BG19" s="346" t="s">
        <v>41</v>
      </c>
      <c r="BH19" s="346" t="s">
        <v>42</v>
      </c>
      <c r="BI19" s="346" t="s">
        <v>43</v>
      </c>
      <c r="BJ19" s="347" t="s">
        <v>44</v>
      </c>
      <c r="BK19" s="347" t="s">
        <v>45</v>
      </c>
    </row>
    <row r="20" spans="1:63" s="143" customFormat="1" ht="31.5" x14ac:dyDescent="0.25">
      <c r="A20" s="128">
        <v>0</v>
      </c>
      <c r="B20" s="144" t="s">
        <v>616</v>
      </c>
      <c r="C20" s="145" t="s">
        <v>740</v>
      </c>
      <c r="D20" s="211">
        <v>2.2999999999999998</v>
      </c>
      <c r="E20" s="211">
        <v>2.2999999999999998</v>
      </c>
      <c r="F20" s="211">
        <v>0</v>
      </c>
      <c r="G20" s="211">
        <v>0</v>
      </c>
      <c r="H20" s="211">
        <v>14.2</v>
      </c>
      <c r="I20" s="211">
        <v>16.561</v>
      </c>
      <c r="J20" s="211">
        <v>7.8204999999999991</v>
      </c>
      <c r="K20" s="211">
        <v>7.8204999999999991</v>
      </c>
      <c r="L20" s="211">
        <v>0</v>
      </c>
      <c r="M20" s="211">
        <v>0</v>
      </c>
      <c r="N20" s="211">
        <v>0</v>
      </c>
      <c r="O20" s="211">
        <v>0</v>
      </c>
      <c r="P20" s="211">
        <v>0</v>
      </c>
      <c r="Q20" s="211">
        <v>0</v>
      </c>
      <c r="R20" s="211">
        <v>0</v>
      </c>
      <c r="S20" s="211">
        <v>0</v>
      </c>
      <c r="T20" s="211">
        <v>0</v>
      </c>
      <c r="U20" s="211">
        <v>0</v>
      </c>
      <c r="V20" s="211">
        <v>0</v>
      </c>
      <c r="W20" s="211">
        <v>0</v>
      </c>
      <c r="X20" s="211">
        <v>0</v>
      </c>
      <c r="Y20" s="211">
        <v>0</v>
      </c>
      <c r="Z20" s="211">
        <v>0</v>
      </c>
      <c r="AA20" s="211">
        <v>0</v>
      </c>
      <c r="AB20" s="211">
        <v>0</v>
      </c>
      <c r="AC20" s="211">
        <v>0</v>
      </c>
      <c r="AD20" s="211">
        <v>0</v>
      </c>
      <c r="AE20" s="211">
        <v>0</v>
      </c>
      <c r="AF20" s="211">
        <v>0</v>
      </c>
      <c r="AG20" s="211">
        <v>0</v>
      </c>
      <c r="AH20" s="211">
        <v>0</v>
      </c>
      <c r="AI20" s="211">
        <v>0</v>
      </c>
      <c r="AJ20" s="211">
        <v>0</v>
      </c>
      <c r="AK20" s="211">
        <v>0</v>
      </c>
      <c r="AL20" s="211">
        <v>0</v>
      </c>
      <c r="AM20" s="211">
        <v>0</v>
      </c>
      <c r="AN20" s="211">
        <v>0</v>
      </c>
      <c r="AO20" s="211">
        <v>0</v>
      </c>
      <c r="AP20" s="211">
        <v>0</v>
      </c>
      <c r="AQ20" s="211">
        <v>0</v>
      </c>
      <c r="AR20" s="211">
        <v>0</v>
      </c>
      <c r="AS20" s="211">
        <v>0</v>
      </c>
      <c r="AT20" s="211">
        <v>0</v>
      </c>
      <c r="AU20" s="211">
        <v>0</v>
      </c>
      <c r="AV20" s="211">
        <v>0</v>
      </c>
      <c r="AW20" s="211">
        <v>0</v>
      </c>
      <c r="AX20" s="211">
        <v>0</v>
      </c>
      <c r="AY20" s="211">
        <v>0</v>
      </c>
      <c r="AZ20" s="211">
        <v>0</v>
      </c>
      <c r="BA20" s="211">
        <v>0</v>
      </c>
      <c r="BB20" s="211">
        <v>0</v>
      </c>
      <c r="BC20" s="211">
        <v>0</v>
      </c>
      <c r="BD20" s="211">
        <v>0</v>
      </c>
      <c r="BE20" s="211">
        <v>0</v>
      </c>
      <c r="BF20" s="211">
        <v>2.57834801</v>
      </c>
      <c r="BG20" s="211">
        <v>2.5720700000000001</v>
      </c>
      <c r="BH20" s="211">
        <v>0</v>
      </c>
      <c r="BI20" s="211">
        <v>0</v>
      </c>
      <c r="BJ20" s="211">
        <v>0</v>
      </c>
      <c r="BK20" s="211">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2.57834801</v>
      </c>
      <c r="BG22" s="152">
        <v>2.5720700000000001</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4.1459999999999999</v>
      </c>
      <c r="K23" s="152">
        <v>4.1459999999999999</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2.2999999999999998</v>
      </c>
      <c r="E24" s="152">
        <v>2.2999999999999998</v>
      </c>
      <c r="F24" s="152">
        <v>0</v>
      </c>
      <c r="G24" s="152">
        <v>0</v>
      </c>
      <c r="H24" s="152">
        <v>14.2</v>
      </c>
      <c r="I24" s="152">
        <v>16.561</v>
      </c>
      <c r="J24" s="152">
        <v>3.6744999999999997</v>
      </c>
      <c r="K24" s="152">
        <v>3.6744999999999997</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2.57834801</v>
      </c>
      <c r="BG45" s="152">
        <v>2.5720700000000001</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2.57834801</v>
      </c>
      <c r="BG46" s="152">
        <v>2.5720700000000001</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764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765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2.57834801</v>
      </c>
      <c r="BG50" s="180">
        <v>2.5720700000000001</v>
      </c>
      <c r="BH50" s="180">
        <v>0</v>
      </c>
      <c r="BI50" s="180">
        <v>0</v>
      </c>
      <c r="BJ50" s="180">
        <v>0</v>
      </c>
      <c r="BK50" s="180">
        <v>0</v>
      </c>
    </row>
    <row r="51" spans="1:63" ht="31.5" x14ac:dyDescent="0.25">
      <c r="A51" s="128" t="s">
        <v>557</v>
      </c>
      <c r="B51" s="144" t="s">
        <v>681</v>
      </c>
      <c r="C51" s="145" t="s">
        <v>766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767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768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2.57834801</v>
      </c>
      <c r="BG53" s="152">
        <v>2.5720700000000001</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769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770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771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772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773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4.1459999999999999</v>
      </c>
      <c r="K74" s="152">
        <v>4.1459999999999999</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4.1459999999999999</v>
      </c>
      <c r="K76" s="152">
        <v>4.1459999999999999</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774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775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776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777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778</v>
      </c>
      <c r="D81" s="152" t="s">
        <v>502</v>
      </c>
      <c r="E81" s="152" t="s">
        <v>502</v>
      </c>
      <c r="F81" s="152" t="s">
        <v>502</v>
      </c>
      <c r="G81" s="152" t="s">
        <v>502</v>
      </c>
      <c r="H81" s="152" t="s">
        <v>502</v>
      </c>
      <c r="I81" s="152" t="s">
        <v>502</v>
      </c>
      <c r="J81" s="152">
        <v>4.1459999999999999</v>
      </c>
      <c r="K81" s="152">
        <v>4.1459999999999999</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779</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780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ht="110.25" x14ac:dyDescent="0.25">
      <c r="A84" s="128" t="s">
        <v>671</v>
      </c>
      <c r="B84" s="144" t="s">
        <v>700</v>
      </c>
      <c r="C84" s="145" t="s">
        <v>781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782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783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784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785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786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787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788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789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790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2.2999999999999998</v>
      </c>
      <c r="E94" s="152">
        <v>2.2999999999999998</v>
      </c>
      <c r="F94" s="152">
        <v>0</v>
      </c>
      <c r="G94" s="152">
        <v>0</v>
      </c>
      <c r="H94" s="152">
        <v>14.2</v>
      </c>
      <c r="I94" s="152">
        <v>16.561</v>
      </c>
      <c r="J94" s="152">
        <v>3.6744999999999997</v>
      </c>
      <c r="K94" s="152">
        <v>3.6744999999999997</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791</v>
      </c>
      <c r="D95" s="152">
        <v>1.26</v>
      </c>
      <c r="E95" s="152">
        <v>1.26</v>
      </c>
      <c r="F95" s="152" t="s">
        <v>502</v>
      </c>
      <c r="G95" s="152" t="s">
        <v>502</v>
      </c>
      <c r="H95" s="152" t="s">
        <v>502</v>
      </c>
      <c r="I95" s="152" t="s">
        <v>502</v>
      </c>
      <c r="J95" s="152">
        <v>0.63100000000000001</v>
      </c>
      <c r="K95" s="152">
        <v>0.63100000000000001</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792</v>
      </c>
      <c r="D96" s="152">
        <v>0.64</v>
      </c>
      <c r="E96" s="152">
        <v>0.64</v>
      </c>
      <c r="F96" s="152">
        <v>0</v>
      </c>
      <c r="G96" s="152">
        <v>0</v>
      </c>
      <c r="H96" s="152" t="s">
        <v>502</v>
      </c>
      <c r="I96" s="152" t="s">
        <v>502</v>
      </c>
      <c r="J96" s="152">
        <v>1.7685</v>
      </c>
      <c r="K96" s="152">
        <v>1.7685</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793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794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795</v>
      </c>
      <c r="D99" s="152">
        <v>0.4</v>
      </c>
      <c r="E99" s="152">
        <v>0.4</v>
      </c>
      <c r="F99" s="152" t="s">
        <v>502</v>
      </c>
      <c r="G99" s="152" t="s">
        <v>502</v>
      </c>
      <c r="H99" s="152" t="s">
        <v>502</v>
      </c>
      <c r="I99" s="152" t="s">
        <v>502</v>
      </c>
      <c r="J99" s="152">
        <v>1.2749999999999999</v>
      </c>
      <c r="K99" s="152">
        <v>1.2749999999999999</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897</v>
      </c>
      <c r="C100" s="145" t="s">
        <v>1094</v>
      </c>
      <c r="D100" s="152" t="s">
        <v>502</v>
      </c>
      <c r="E100" s="152" t="s">
        <v>502</v>
      </c>
      <c r="F100" s="152" t="s">
        <v>502</v>
      </c>
      <c r="G100" s="152" t="s">
        <v>502</v>
      </c>
      <c r="H100" s="152">
        <v>14.2</v>
      </c>
      <c r="I100" s="152">
        <v>16.561</v>
      </c>
      <c r="J100" s="152" t="s">
        <v>502</v>
      </c>
      <c r="K100" s="152" t="s">
        <v>502</v>
      </c>
      <c r="L100" s="152" t="s">
        <v>502</v>
      </c>
      <c r="M100" s="152" t="s">
        <v>502</v>
      </c>
      <c r="N100" s="152" t="s">
        <v>502</v>
      </c>
      <c r="O100" s="152" t="s">
        <v>502</v>
      </c>
      <c r="P100" s="152" t="s">
        <v>502</v>
      </c>
      <c r="Q100" s="152" t="s">
        <v>502</v>
      </c>
      <c r="R100" s="152" t="s">
        <v>502</v>
      </c>
      <c r="S100" s="152" t="s">
        <v>502</v>
      </c>
      <c r="T100" s="152" t="s">
        <v>502</v>
      </c>
      <c r="U100" s="152" t="s">
        <v>502</v>
      </c>
      <c r="V100" s="152" t="s">
        <v>502</v>
      </c>
      <c r="W100" s="152" t="s">
        <v>502</v>
      </c>
      <c r="X100" s="152" t="s">
        <v>502</v>
      </c>
      <c r="Y100" s="152" t="s">
        <v>502</v>
      </c>
      <c r="Z100" s="152" t="s">
        <v>502</v>
      </c>
      <c r="AA100" s="152" t="s">
        <v>502</v>
      </c>
      <c r="AB100" s="152" t="s">
        <v>502</v>
      </c>
      <c r="AC100" s="152" t="s">
        <v>502</v>
      </c>
      <c r="AD100" s="152" t="s">
        <v>502</v>
      </c>
      <c r="AE100" s="152" t="s">
        <v>502</v>
      </c>
      <c r="AF100" s="152" t="s">
        <v>502</v>
      </c>
      <c r="AG100" s="152" t="s">
        <v>502</v>
      </c>
      <c r="AH100" s="152" t="s">
        <v>502</v>
      </c>
      <c r="AI100" s="152" t="s">
        <v>502</v>
      </c>
      <c r="AJ100" s="152" t="s">
        <v>502</v>
      </c>
      <c r="AK100" s="152" t="s">
        <v>502</v>
      </c>
      <c r="AL100" s="152" t="s">
        <v>502</v>
      </c>
      <c r="AM100" s="152" t="s">
        <v>502</v>
      </c>
      <c r="AN100" s="152" t="s">
        <v>502</v>
      </c>
      <c r="AO100" s="152" t="s">
        <v>502</v>
      </c>
      <c r="AP100" s="152" t="s">
        <v>502</v>
      </c>
      <c r="AQ100" s="152" t="s">
        <v>502</v>
      </c>
      <c r="AR100" s="152" t="s">
        <v>502</v>
      </c>
      <c r="AS100" s="152" t="s">
        <v>502</v>
      </c>
      <c r="AT100" s="152" t="s">
        <v>502</v>
      </c>
      <c r="AU100" s="152" t="s">
        <v>502</v>
      </c>
      <c r="AV100" s="152" t="s">
        <v>502</v>
      </c>
      <c r="AW100" s="152" t="s">
        <v>502</v>
      </c>
      <c r="AX100" s="152" t="s">
        <v>502</v>
      </c>
      <c r="AY100" s="152" t="s">
        <v>502</v>
      </c>
      <c r="AZ100" s="152" t="s">
        <v>502</v>
      </c>
      <c r="BA100" s="152" t="s">
        <v>502</v>
      </c>
      <c r="BB100" s="152" t="s">
        <v>502</v>
      </c>
      <c r="BC100" s="152" t="s">
        <v>502</v>
      </c>
      <c r="BD100" s="152" t="s">
        <v>502</v>
      </c>
      <c r="BE100" s="152" t="s">
        <v>502</v>
      </c>
      <c r="BF100" s="152" t="s">
        <v>502</v>
      </c>
      <c r="BG100" s="152" t="s">
        <v>502</v>
      </c>
      <c r="BH100" s="152" t="s">
        <v>502</v>
      </c>
      <c r="BI100" s="152" t="s">
        <v>502</v>
      </c>
      <c r="BJ100" s="152" t="s">
        <v>502</v>
      </c>
      <c r="BK100" s="152" t="s">
        <v>502</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0</v>
      </c>
      <c r="F102" s="152">
        <v>0</v>
      </c>
      <c r="G102" s="152">
        <v>0</v>
      </c>
      <c r="H102" s="152">
        <v>0</v>
      </c>
      <c r="I102" s="152">
        <v>0</v>
      </c>
      <c r="J102" s="152">
        <v>0</v>
      </c>
      <c r="K102" s="152">
        <v>0</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0</v>
      </c>
      <c r="BI102" s="152">
        <v>0</v>
      </c>
      <c r="BJ102" s="152">
        <v>0</v>
      </c>
      <c r="BK102" s="152">
        <v>0</v>
      </c>
    </row>
    <row r="103" spans="1:63" ht="15.75" x14ac:dyDescent="0.25">
      <c r="A103" s="128" t="s">
        <v>676</v>
      </c>
      <c r="B103" s="144" t="s">
        <v>712</v>
      </c>
      <c r="C103" s="145" t="s">
        <v>796</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797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798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799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
        <v>676</v>
      </c>
      <c r="B107" s="144" t="s">
        <v>720</v>
      </c>
      <c r="C107" s="145" t="s">
        <v>800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801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802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803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804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805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806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807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807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808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809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810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811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812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813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
        <v>676</v>
      </c>
      <c r="B122" s="144" t="s">
        <v>733</v>
      </c>
      <c r="C122" s="145" t="s">
        <v>814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815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816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817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818</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
        <v>676</v>
      </c>
      <c r="B127" s="144" t="s">
        <v>737</v>
      </c>
      <c r="C127" s="145" t="s">
        <v>819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820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821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BD17:BE17"/>
    <mergeCell ref="BF17:BG17"/>
    <mergeCell ref="BH17:BI17"/>
    <mergeCell ref="BJ17:BK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56" t="s">
        <v>195</v>
      </c>
      <c r="AH1" s="456"/>
      <c r="AI1" s="456"/>
      <c r="AJ1" s="456"/>
      <c r="AK1" s="456"/>
      <c r="AL1" s="456"/>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56" t="s">
        <v>1</v>
      </c>
      <c r="AH2" s="456"/>
      <c r="AI2" s="456"/>
      <c r="AJ2" s="456"/>
      <c r="AK2" s="456"/>
      <c r="AL2" s="456"/>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55" t="s">
        <v>2</v>
      </c>
      <c r="AH3" s="455"/>
      <c r="AI3" s="455"/>
      <c r="AJ3" s="455"/>
      <c r="AK3" s="455"/>
      <c r="AL3" s="455"/>
    </row>
    <row r="4" spans="1:67" ht="18.75" x14ac:dyDescent="0.25">
      <c r="A4" s="453" t="s">
        <v>196</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row>
    <row r="5" spans="1:67" ht="18.75" x14ac:dyDescent="0.25">
      <c r="A5" s="454" t="s">
        <v>910</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39" t="s">
        <v>907</v>
      </c>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439"/>
      <c r="AB7" s="439"/>
      <c r="AC7" s="439"/>
      <c r="AD7" s="439"/>
      <c r="AE7" s="439"/>
      <c r="AF7" s="439"/>
      <c r="AG7" s="439"/>
      <c r="AH7" s="439"/>
      <c r="AI7" s="439"/>
      <c r="AJ7" s="439"/>
      <c r="AK7" s="439"/>
      <c r="AL7" s="439"/>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0" t="s">
        <v>5</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1" t="s">
        <v>905</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57"/>
      <c r="AN11" s="157"/>
      <c r="AO11" s="157"/>
      <c r="AP11" s="157"/>
      <c r="AQ11" s="157"/>
      <c r="AR11" s="157"/>
      <c r="AS11" s="157"/>
      <c r="AT11" s="157"/>
      <c r="AU11" s="157"/>
      <c r="AV11" s="157"/>
      <c r="AW11" s="157"/>
      <c r="AX11" s="157"/>
    </row>
    <row r="12" spans="1:67" ht="18.75" x14ac:dyDescent="0.25">
      <c r="A12" s="442" t="s">
        <v>908</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1" t="s">
        <v>8</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3"/>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c r="AD15" s="443"/>
      <c r="AE15" s="443"/>
      <c r="AF15" s="443"/>
      <c r="AG15" s="443"/>
      <c r="AH15" s="443"/>
      <c r="AI15" s="443"/>
      <c r="AJ15" s="443"/>
      <c r="AK15" s="443"/>
      <c r="AL15" s="443"/>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35" t="s">
        <v>9</v>
      </c>
      <c r="B16" s="435" t="s">
        <v>10</v>
      </c>
      <c r="C16" s="435" t="s">
        <v>11</v>
      </c>
      <c r="D16" s="435" t="s">
        <v>909</v>
      </c>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173"/>
      <c r="AN16" s="173"/>
      <c r="AO16" s="173"/>
      <c r="AP16" s="173"/>
    </row>
    <row r="17" spans="1:42" ht="43.5" customHeight="1" x14ac:dyDescent="0.25">
      <c r="A17" s="435"/>
      <c r="B17" s="435"/>
      <c r="C17" s="435"/>
      <c r="D17" s="435" t="s">
        <v>198</v>
      </c>
      <c r="E17" s="435"/>
      <c r="F17" s="435"/>
      <c r="G17" s="435"/>
      <c r="H17" s="435"/>
      <c r="I17" s="435"/>
      <c r="J17" s="435"/>
      <c r="K17" s="435" t="s">
        <v>199</v>
      </c>
      <c r="L17" s="435"/>
      <c r="M17" s="435"/>
      <c r="N17" s="435"/>
      <c r="O17" s="435"/>
      <c r="P17" s="435"/>
      <c r="Q17" s="435"/>
      <c r="R17" s="435" t="s">
        <v>200</v>
      </c>
      <c r="S17" s="435"/>
      <c r="T17" s="435"/>
      <c r="U17" s="435"/>
      <c r="V17" s="435"/>
      <c r="W17" s="435"/>
      <c r="X17" s="435"/>
      <c r="Y17" s="435" t="s">
        <v>201</v>
      </c>
      <c r="Z17" s="435"/>
      <c r="AA17" s="435"/>
      <c r="AB17" s="435"/>
      <c r="AC17" s="435"/>
      <c r="AD17" s="435"/>
      <c r="AE17" s="435"/>
      <c r="AF17" s="435" t="s">
        <v>202</v>
      </c>
      <c r="AG17" s="435"/>
      <c r="AH17" s="435"/>
      <c r="AI17" s="435"/>
      <c r="AJ17" s="435"/>
      <c r="AK17" s="435"/>
      <c r="AL17" s="435"/>
      <c r="AM17" s="173"/>
      <c r="AN17" s="173"/>
      <c r="AO17" s="173"/>
      <c r="AP17" s="173"/>
    </row>
    <row r="18" spans="1:42" ht="43.5" customHeight="1" x14ac:dyDescent="0.25">
      <c r="A18" s="435"/>
      <c r="B18" s="435"/>
      <c r="C18" s="435"/>
      <c r="D18" s="185" t="s">
        <v>116</v>
      </c>
      <c r="E18" s="435" t="s">
        <v>117</v>
      </c>
      <c r="F18" s="435"/>
      <c r="G18" s="435"/>
      <c r="H18" s="435"/>
      <c r="I18" s="435"/>
      <c r="J18" s="435"/>
      <c r="K18" s="185" t="s">
        <v>116</v>
      </c>
      <c r="L18" s="435" t="s">
        <v>117</v>
      </c>
      <c r="M18" s="435"/>
      <c r="N18" s="435"/>
      <c r="O18" s="435"/>
      <c r="P18" s="435"/>
      <c r="Q18" s="435"/>
      <c r="R18" s="185" t="s">
        <v>116</v>
      </c>
      <c r="S18" s="435" t="s">
        <v>117</v>
      </c>
      <c r="T18" s="435"/>
      <c r="U18" s="435"/>
      <c r="V18" s="435"/>
      <c r="W18" s="435"/>
      <c r="X18" s="435"/>
      <c r="Y18" s="185" t="s">
        <v>116</v>
      </c>
      <c r="Z18" s="435" t="s">
        <v>117</v>
      </c>
      <c r="AA18" s="435"/>
      <c r="AB18" s="435"/>
      <c r="AC18" s="435"/>
      <c r="AD18" s="435"/>
      <c r="AE18" s="435"/>
      <c r="AF18" s="185"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37" customFormat="1" ht="31.5" x14ac:dyDescent="0.25">
      <c r="A21" s="234">
        <v>0</v>
      </c>
      <c r="B21" s="235" t="s">
        <v>616</v>
      </c>
      <c r="C21" s="234" t="s">
        <v>740</v>
      </c>
      <c r="D21" s="231">
        <v>0</v>
      </c>
      <c r="E21" s="231">
        <v>3.3470570940000002</v>
      </c>
      <c r="F21" s="231">
        <v>0</v>
      </c>
      <c r="G21" s="231">
        <v>0</v>
      </c>
      <c r="H21" s="231">
        <v>0</v>
      </c>
      <c r="I21" s="231">
        <v>0</v>
      </c>
      <c r="J21" s="231">
        <v>187</v>
      </c>
      <c r="K21" s="231">
        <v>0</v>
      </c>
      <c r="L21" s="231">
        <v>23.81002795581156</v>
      </c>
      <c r="M21" s="231">
        <v>0</v>
      </c>
      <c r="N21" s="231">
        <v>0</v>
      </c>
      <c r="O21" s="231">
        <v>8.4780000000000015</v>
      </c>
      <c r="P21" s="231">
        <v>0</v>
      </c>
      <c r="Q21" s="231">
        <v>307</v>
      </c>
      <c r="R21" s="231">
        <v>0</v>
      </c>
      <c r="S21" s="231">
        <v>21.992431746033116</v>
      </c>
      <c r="T21" s="231">
        <v>0.1</v>
      </c>
      <c r="U21" s="231">
        <v>0</v>
      </c>
      <c r="V21" s="231">
        <v>8.4980000000000011</v>
      </c>
      <c r="W21" s="231">
        <v>0</v>
      </c>
      <c r="X21" s="231">
        <v>283</v>
      </c>
      <c r="Y21" s="231">
        <v>7</v>
      </c>
      <c r="Z21" s="231">
        <v>106.74024582109311</v>
      </c>
      <c r="AA21" s="231">
        <v>0.56000000000000005</v>
      </c>
      <c r="AB21" s="231">
        <v>0</v>
      </c>
      <c r="AC21" s="231">
        <v>8.6080000000000005</v>
      </c>
      <c r="AD21" s="231">
        <v>0</v>
      </c>
      <c r="AE21" s="231">
        <v>586</v>
      </c>
      <c r="AF21" s="236">
        <v>7</v>
      </c>
      <c r="AG21" s="236">
        <v>155.88976261693779</v>
      </c>
      <c r="AH21" s="236">
        <v>0.66</v>
      </c>
      <c r="AI21" s="236">
        <v>0</v>
      </c>
      <c r="AJ21" s="236">
        <v>25.584000000000003</v>
      </c>
      <c r="AK21" s="236">
        <v>0</v>
      </c>
      <c r="AL21" s="236">
        <v>1363</v>
      </c>
      <c r="AO21" s="237">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37">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37">
        <v>0</v>
      </c>
    </row>
    <row r="24" spans="1:42" ht="94.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37">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37">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37">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37">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37">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37">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37">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37">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37">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37">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37">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37">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37">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37">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37">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37">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37">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37">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37">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37">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37">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37">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37">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37">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37">
        <v>0</v>
      </c>
    </row>
    <row r="49" spans="1:41" ht="31.5" x14ac:dyDescent="0.25">
      <c r="A49" s="168" t="s">
        <v>556</v>
      </c>
      <c r="B49" s="146" t="s">
        <v>710</v>
      </c>
      <c r="C49" s="168" t="s">
        <v>764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37">
        <v>0</v>
      </c>
    </row>
    <row r="50" spans="1:41" ht="31.5" x14ac:dyDescent="0.25">
      <c r="A50" s="168" t="s">
        <v>556</v>
      </c>
      <c r="B50" s="146" t="s">
        <v>711</v>
      </c>
      <c r="C50" s="168" t="s">
        <v>765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37">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37">
        <v>0</v>
      </c>
    </row>
    <row r="52" spans="1:41" ht="31.5" x14ac:dyDescent="0.25">
      <c r="A52" s="168" t="s">
        <v>557</v>
      </c>
      <c r="B52" s="146" t="s">
        <v>681</v>
      </c>
      <c r="C52" s="168" t="s">
        <v>766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37">
        <v>0</v>
      </c>
    </row>
    <row r="53" spans="1:41" ht="31.5" x14ac:dyDescent="0.25">
      <c r="A53" s="168" t="s">
        <v>557</v>
      </c>
      <c r="B53" s="146" t="s">
        <v>682</v>
      </c>
      <c r="C53" s="168" t="s">
        <v>767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37">
        <v>0</v>
      </c>
    </row>
    <row r="54" spans="1:41" ht="31.5" x14ac:dyDescent="0.25">
      <c r="A54" s="168" t="s">
        <v>557</v>
      </c>
      <c r="B54" s="146" t="s">
        <v>685</v>
      </c>
      <c r="C54" s="168" t="s">
        <v>768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37">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37">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37">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37">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37">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37">
        <v>0</v>
      </c>
    </row>
    <row r="60" spans="1:41" ht="94.5" x14ac:dyDescent="0.25">
      <c r="A60" s="168" t="s">
        <v>566</v>
      </c>
      <c r="B60" s="146" t="s">
        <v>683</v>
      </c>
      <c r="C60" s="168" t="s">
        <v>769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37">
        <v>0</v>
      </c>
    </row>
    <row r="61" spans="1:41" ht="78.75" x14ac:dyDescent="0.25">
      <c r="A61" s="168" t="s">
        <v>566</v>
      </c>
      <c r="B61" s="146" t="s">
        <v>684</v>
      </c>
      <c r="C61" s="168" t="s">
        <v>770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37">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37">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37">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37">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37">
        <v>0</v>
      </c>
    </row>
    <row r="66" spans="1:41" ht="31.5" x14ac:dyDescent="0.25">
      <c r="A66" s="168" t="s">
        <v>648</v>
      </c>
      <c r="B66" s="146" t="s">
        <v>686</v>
      </c>
      <c r="C66" s="168" t="s">
        <v>771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37">
        <v>0</v>
      </c>
    </row>
    <row r="67" spans="1:41" ht="31.5" x14ac:dyDescent="0.25">
      <c r="A67" s="168" t="s">
        <v>648</v>
      </c>
      <c r="B67" s="146" t="s">
        <v>687</v>
      </c>
      <c r="C67" s="168" t="s">
        <v>772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37">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37">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37">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37">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37">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37">
        <v>0</v>
      </c>
    </row>
    <row r="73" spans="1:41" ht="47.25" x14ac:dyDescent="0.25">
      <c r="A73" s="168" t="s">
        <v>571</v>
      </c>
      <c r="B73" s="146" t="s">
        <v>718</v>
      </c>
      <c r="C73" s="168" t="s">
        <v>773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37">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37">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37">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37">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37">
        <v>0</v>
      </c>
    </row>
    <row r="78" spans="1:41" x14ac:dyDescent="0.25">
      <c r="A78" s="168" t="s">
        <v>671</v>
      </c>
      <c r="B78" s="146" t="s">
        <v>688</v>
      </c>
      <c r="C78" s="168" t="s">
        <v>774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37">
        <v>0</v>
      </c>
    </row>
    <row r="79" spans="1:41" x14ac:dyDescent="0.25">
      <c r="A79" s="168" t="s">
        <v>671</v>
      </c>
      <c r="B79" s="146" t="s">
        <v>689</v>
      </c>
      <c r="C79" s="168" t="s">
        <v>775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37">
        <v>0</v>
      </c>
    </row>
    <row r="80" spans="1:41" x14ac:dyDescent="0.25">
      <c r="A80" s="168" t="s">
        <v>671</v>
      </c>
      <c r="B80" s="146" t="s">
        <v>690</v>
      </c>
      <c r="C80" s="168" t="s">
        <v>776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37">
        <v>0</v>
      </c>
    </row>
    <row r="81" spans="1:41" x14ac:dyDescent="0.25">
      <c r="A81" s="168" t="s">
        <v>671</v>
      </c>
      <c r="B81" s="146" t="s">
        <v>691</v>
      </c>
      <c r="C81" s="168" t="s">
        <v>777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37">
        <v>0</v>
      </c>
    </row>
    <row r="82" spans="1:41" ht="31.5" x14ac:dyDescent="0.25">
      <c r="A82" s="168" t="s">
        <v>671</v>
      </c>
      <c r="B82" s="146" t="s">
        <v>697</v>
      </c>
      <c r="C82" s="168" t="s">
        <v>778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37">
        <v>0</v>
      </c>
    </row>
    <row r="83" spans="1:41" x14ac:dyDescent="0.25">
      <c r="A83" s="168" t="s">
        <v>671</v>
      </c>
      <c r="B83" s="146" t="s">
        <v>698</v>
      </c>
      <c r="C83" s="168" t="s">
        <v>779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37">
        <v>0</v>
      </c>
    </row>
    <row r="84" spans="1:41" ht="110.25" x14ac:dyDescent="0.25">
      <c r="A84" s="168" t="s">
        <v>671</v>
      </c>
      <c r="B84" s="146" t="s">
        <v>699</v>
      </c>
      <c r="C84" s="168" t="s">
        <v>780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37">
        <v>0</v>
      </c>
    </row>
    <row r="85" spans="1:41" s="195" customFormat="1" ht="126" x14ac:dyDescent="0.25">
      <c r="A85" s="232" t="s">
        <v>671</v>
      </c>
      <c r="B85" s="233" t="s">
        <v>700</v>
      </c>
      <c r="C85" s="232" t="s">
        <v>781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37">
        <v>0</v>
      </c>
    </row>
    <row r="86" spans="1:41" ht="110.25" x14ac:dyDescent="0.25">
      <c r="A86" s="168" t="s">
        <v>671</v>
      </c>
      <c r="B86" s="146" t="s">
        <v>701</v>
      </c>
      <c r="C86" s="168" t="s">
        <v>782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37">
        <v>0</v>
      </c>
    </row>
    <row r="87" spans="1:41" ht="110.25" x14ac:dyDescent="0.25">
      <c r="A87" s="168" t="s">
        <v>671</v>
      </c>
      <c r="B87" s="146" t="s">
        <v>702</v>
      </c>
      <c r="C87" s="168" t="s">
        <v>783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37">
        <v>0</v>
      </c>
    </row>
    <row r="88" spans="1:41" ht="126" x14ac:dyDescent="0.25">
      <c r="A88" s="168" t="s">
        <v>671</v>
      </c>
      <c r="B88" s="146" t="s">
        <v>703</v>
      </c>
      <c r="C88" s="168" t="s">
        <v>784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37">
        <v>0</v>
      </c>
    </row>
    <row r="89" spans="1:41" ht="94.5" x14ac:dyDescent="0.25">
      <c r="A89" s="168" t="s">
        <v>671</v>
      </c>
      <c r="B89" s="146" t="s">
        <v>704</v>
      </c>
      <c r="C89" s="168" t="s">
        <v>785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37">
        <v>0</v>
      </c>
    </row>
    <row r="90" spans="1:41" ht="110.25" x14ac:dyDescent="0.25">
      <c r="A90" s="168" t="s">
        <v>671</v>
      </c>
      <c r="B90" s="146" t="s">
        <v>705</v>
      </c>
      <c r="C90" s="168" t="s">
        <v>786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37">
        <v>0</v>
      </c>
    </row>
    <row r="91" spans="1:41" ht="126" x14ac:dyDescent="0.25">
      <c r="A91" s="168" t="s">
        <v>671</v>
      </c>
      <c r="B91" s="146" t="s">
        <v>706</v>
      </c>
      <c r="C91" s="168" t="s">
        <v>787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37">
        <v>0</v>
      </c>
    </row>
    <row r="92" spans="1:41" ht="126" x14ac:dyDescent="0.25">
      <c r="A92" s="168" t="s">
        <v>671</v>
      </c>
      <c r="B92" s="146" t="s">
        <v>707</v>
      </c>
      <c r="C92" s="168" t="s">
        <v>788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37">
        <v>0</v>
      </c>
    </row>
    <row r="93" spans="1:41" ht="31.5" x14ac:dyDescent="0.25">
      <c r="A93" s="168" t="s">
        <v>671</v>
      </c>
      <c r="B93" s="146" t="s">
        <v>708</v>
      </c>
      <c r="C93" s="168" t="s">
        <v>789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37">
        <v>0</v>
      </c>
    </row>
    <row r="94" spans="1:41" ht="110.25" x14ac:dyDescent="0.25">
      <c r="A94" s="168" t="s">
        <v>671</v>
      </c>
      <c r="B94" s="146" t="s">
        <v>709</v>
      </c>
      <c r="C94" s="168" t="s">
        <v>790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37">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37">
        <v>1</v>
      </c>
    </row>
    <row r="96" spans="1:41" ht="157.5" x14ac:dyDescent="0.25">
      <c r="A96" s="168" t="s">
        <v>673</v>
      </c>
      <c r="B96" s="146" t="s">
        <v>692</v>
      </c>
      <c r="C96" s="168" t="s">
        <v>791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37">
        <v>0</v>
      </c>
    </row>
    <row r="97" spans="1:41" ht="173.25" x14ac:dyDescent="0.25">
      <c r="A97" s="168" t="s">
        <v>673</v>
      </c>
      <c r="B97" s="146" t="s">
        <v>693</v>
      </c>
      <c r="C97" s="168" t="s">
        <v>792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37">
        <v>0</v>
      </c>
    </row>
    <row r="98" spans="1:41" ht="157.5" x14ac:dyDescent="0.25">
      <c r="A98" s="168" t="s">
        <v>673</v>
      </c>
      <c r="B98" s="146" t="s">
        <v>694</v>
      </c>
      <c r="C98" s="168" t="s">
        <v>793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37">
        <v>0</v>
      </c>
    </row>
    <row r="99" spans="1:41" ht="141.75" x14ac:dyDescent="0.25">
      <c r="A99" s="168" t="s">
        <v>673</v>
      </c>
      <c r="B99" s="146" t="s">
        <v>695</v>
      </c>
      <c r="C99" s="168" t="s">
        <v>794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37">
        <v>0</v>
      </c>
    </row>
    <row r="100" spans="1:41" ht="173.25" x14ac:dyDescent="0.25">
      <c r="A100" s="168" t="s">
        <v>673</v>
      </c>
      <c r="B100" s="146" t="s">
        <v>696</v>
      </c>
      <c r="C100" s="168" t="s">
        <v>795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37">
        <v>1</v>
      </c>
    </row>
    <row r="101" spans="1:41" ht="78.75" x14ac:dyDescent="0.25">
      <c r="A101" s="168" t="s">
        <v>673</v>
      </c>
      <c r="B101" s="146" t="s">
        <v>897</v>
      </c>
      <c r="C101" s="168" t="s">
        <v>1094</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37">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37">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37">
        <v>0</v>
      </c>
    </row>
    <row r="104" spans="1:41" x14ac:dyDescent="0.25">
      <c r="A104" s="168" t="s">
        <v>676</v>
      </c>
      <c r="B104" s="146" t="s">
        <v>712</v>
      </c>
      <c r="C104" s="168" t="s">
        <v>796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37">
        <v>0</v>
      </c>
    </row>
    <row r="105" spans="1:41" ht="31.5" x14ac:dyDescent="0.25">
      <c r="A105" s="168" t="s">
        <v>676</v>
      </c>
      <c r="B105" s="146" t="s">
        <v>714</v>
      </c>
      <c r="C105" s="168" t="s">
        <v>797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37">
        <v>0</v>
      </c>
    </row>
    <row r="106" spans="1:41" ht="63" x14ac:dyDescent="0.25">
      <c r="A106" s="168" t="s">
        <v>676</v>
      </c>
      <c r="B106" s="146" t="s">
        <v>713</v>
      </c>
      <c r="C106" s="168" t="s">
        <v>798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37">
        <v>0</v>
      </c>
    </row>
    <row r="107" spans="1:41" ht="31.5" x14ac:dyDescent="0.25">
      <c r="A107" s="168" t="s">
        <v>676</v>
      </c>
      <c r="B107" s="146" t="s">
        <v>719</v>
      </c>
      <c r="C107" s="168" t="s">
        <v>799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37">
        <v>0</v>
      </c>
    </row>
    <row r="108" spans="1:41" ht="31.5" x14ac:dyDescent="0.25">
      <c r="A108" s="168" t="s">
        <v>676</v>
      </c>
      <c r="B108" s="146" t="s">
        <v>720</v>
      </c>
      <c r="C108" s="168" t="s">
        <v>800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37">
        <v>0</v>
      </c>
    </row>
    <row r="109" spans="1:41" ht="47.25" x14ac:dyDescent="0.25">
      <c r="A109" s="168" t="s">
        <v>676</v>
      </c>
      <c r="B109" s="146" t="s">
        <v>721</v>
      </c>
      <c r="C109" s="168" t="s">
        <v>801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37">
        <v>0</v>
      </c>
    </row>
    <row r="110" spans="1:41" ht="47.25" x14ac:dyDescent="0.25">
      <c r="A110" s="168" t="s">
        <v>676</v>
      </c>
      <c r="B110" s="146" t="s">
        <v>722</v>
      </c>
      <c r="C110" s="168" t="s">
        <v>802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37">
        <v>0</v>
      </c>
    </row>
    <row r="111" spans="1:41" ht="31.5" x14ac:dyDescent="0.25">
      <c r="A111" s="168" t="s">
        <v>676</v>
      </c>
      <c r="B111" s="146" t="s">
        <v>723</v>
      </c>
      <c r="C111" s="168" t="s">
        <v>803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37">
        <v>0</v>
      </c>
    </row>
    <row r="112" spans="1:41" ht="31.5" x14ac:dyDescent="0.25">
      <c r="A112" s="168" t="s">
        <v>676</v>
      </c>
      <c r="B112" s="146" t="s">
        <v>724</v>
      </c>
      <c r="C112" s="168" t="s">
        <v>804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37">
        <v>0</v>
      </c>
    </row>
    <row r="113" spans="1:41" ht="47.25" x14ac:dyDescent="0.25">
      <c r="A113" s="168" t="s">
        <v>676</v>
      </c>
      <c r="B113" s="146" t="s">
        <v>725</v>
      </c>
      <c r="C113" s="168" t="s">
        <v>805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37">
        <v>0</v>
      </c>
    </row>
    <row r="114" spans="1:41" ht="31.5" x14ac:dyDescent="0.25">
      <c r="A114" s="168" t="s">
        <v>676</v>
      </c>
      <c r="B114" s="146" t="s">
        <v>726</v>
      </c>
      <c r="C114" s="168" t="s">
        <v>806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37">
        <v>0</v>
      </c>
    </row>
    <row r="115" spans="1:41" ht="31.5" x14ac:dyDescent="0.25">
      <c r="A115" s="168" t="s">
        <v>676</v>
      </c>
      <c r="B115" s="146" t="s">
        <v>727</v>
      </c>
      <c r="C115" s="168" t="s">
        <v>807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37">
        <v>0</v>
      </c>
    </row>
    <row r="116" spans="1:41" x14ac:dyDescent="0.25">
      <c r="A116" s="168" t="s">
        <v>676</v>
      </c>
      <c r="B116" s="146" t="s">
        <v>715</v>
      </c>
      <c r="C116" s="168" t="s">
        <v>807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37">
        <v>0</v>
      </c>
    </row>
    <row r="117" spans="1:41" ht="47.25" x14ac:dyDescent="0.25">
      <c r="A117" s="168" t="s">
        <v>676</v>
      </c>
      <c r="B117" s="146" t="s">
        <v>728</v>
      </c>
      <c r="C117" s="168" t="s">
        <v>808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37">
        <v>0</v>
      </c>
    </row>
    <row r="118" spans="1:41" ht="47.25" x14ac:dyDescent="0.25">
      <c r="A118" s="168" t="s">
        <v>676</v>
      </c>
      <c r="B118" s="146" t="s">
        <v>729</v>
      </c>
      <c r="C118" s="168" t="s">
        <v>809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37">
        <v>0</v>
      </c>
    </row>
    <row r="119" spans="1:41" ht="63" x14ac:dyDescent="0.25">
      <c r="A119" s="168" t="s">
        <v>676</v>
      </c>
      <c r="B119" s="146" t="s">
        <v>730</v>
      </c>
      <c r="C119" s="168" t="s">
        <v>810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37">
        <v>0</v>
      </c>
    </row>
    <row r="120" spans="1:41" ht="47.25" x14ac:dyDescent="0.25">
      <c r="A120" s="168" t="s">
        <v>676</v>
      </c>
      <c r="B120" s="146" t="s">
        <v>731</v>
      </c>
      <c r="C120" s="168" t="s">
        <v>811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37">
        <v>0</v>
      </c>
    </row>
    <row r="121" spans="1:41" ht="31.5" x14ac:dyDescent="0.25">
      <c r="A121" s="168" t="s">
        <v>676</v>
      </c>
      <c r="B121" s="146" t="s">
        <v>732</v>
      </c>
      <c r="C121" s="168" t="s">
        <v>812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37">
        <v>0</v>
      </c>
    </row>
    <row r="122" spans="1:41" ht="31.5" x14ac:dyDescent="0.25">
      <c r="A122" s="168" t="s">
        <v>676</v>
      </c>
      <c r="B122" s="146" t="s">
        <v>716</v>
      </c>
      <c r="C122" s="168" t="s">
        <v>813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37">
        <v>0</v>
      </c>
    </row>
    <row r="123" spans="1:41" ht="31.5" x14ac:dyDescent="0.25">
      <c r="A123" s="168" t="s">
        <v>676</v>
      </c>
      <c r="B123" s="146" t="s">
        <v>733</v>
      </c>
      <c r="C123" s="168" t="s">
        <v>814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37">
        <v>0</v>
      </c>
    </row>
    <row r="124" spans="1:41" ht="31.5" x14ac:dyDescent="0.25">
      <c r="A124" s="168" t="s">
        <v>676</v>
      </c>
      <c r="B124" s="146" t="s">
        <v>734</v>
      </c>
      <c r="C124" s="168" t="s">
        <v>815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37">
        <v>0</v>
      </c>
    </row>
    <row r="125" spans="1:41" ht="31.5" x14ac:dyDescent="0.25">
      <c r="A125" s="168" t="s">
        <v>676</v>
      </c>
      <c r="B125" s="146" t="s">
        <v>735</v>
      </c>
      <c r="C125" s="168" t="s">
        <v>816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37">
        <v>0</v>
      </c>
    </row>
    <row r="126" spans="1:41" x14ac:dyDescent="0.25">
      <c r="A126" s="168" t="s">
        <v>676</v>
      </c>
      <c r="B126" s="146" t="s">
        <v>736</v>
      </c>
      <c r="C126" s="168" t="s">
        <v>817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37">
        <v>0</v>
      </c>
    </row>
    <row r="127" spans="1:41" ht="78.75" x14ac:dyDescent="0.25">
      <c r="A127" s="168" t="s">
        <v>676</v>
      </c>
      <c r="B127" s="146" t="s">
        <v>717</v>
      </c>
      <c r="C127" s="168" t="s">
        <v>818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37">
        <v>0</v>
      </c>
    </row>
    <row r="128" spans="1:41" ht="78.75" x14ac:dyDescent="0.25">
      <c r="A128" s="168" t="s">
        <v>676</v>
      </c>
      <c r="B128" s="146" t="s">
        <v>737</v>
      </c>
      <c r="C128" s="168" t="s">
        <v>819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37">
        <v>0</v>
      </c>
    </row>
    <row r="129" spans="1:41" ht="31.5" x14ac:dyDescent="0.25">
      <c r="A129" s="168" t="s">
        <v>676</v>
      </c>
      <c r="B129" s="146" t="s">
        <v>738</v>
      </c>
      <c r="C129" s="168" t="s">
        <v>820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37">
        <v>0</v>
      </c>
    </row>
    <row r="130" spans="1:41" ht="31.5" x14ac:dyDescent="0.25">
      <c r="A130" s="168" t="s">
        <v>676</v>
      </c>
      <c r="B130" s="146" t="s">
        <v>739</v>
      </c>
      <c r="C130" s="168" t="s">
        <v>821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37">
        <v>0</v>
      </c>
    </row>
  </sheetData>
  <autoFilter ref="A20:BO130"/>
  <mergeCells count="25">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 ref="D17:J17"/>
    <mergeCell ref="K17:Q17"/>
    <mergeCell ref="R17:X17"/>
    <mergeCell ref="Y17:AE17"/>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2" t="s">
        <v>238</v>
      </c>
    </row>
    <row r="2" spans="1:118" s="120" customFormat="1" x14ac:dyDescent="0.25">
      <c r="V2" s="118"/>
      <c r="W2" s="118"/>
      <c r="X2" s="118"/>
      <c r="Y2" s="118"/>
      <c r="Z2" s="118"/>
      <c r="AA2" s="118"/>
      <c r="AB2" s="118"/>
      <c r="AC2" s="118"/>
      <c r="AD2" s="118"/>
      <c r="AE2" s="118"/>
      <c r="BX2" s="392" t="s">
        <v>1</v>
      </c>
    </row>
    <row r="3" spans="1:118" s="120" customFormat="1" x14ac:dyDescent="0.25">
      <c r="V3" s="118"/>
      <c r="W3" s="118"/>
      <c r="X3" s="118"/>
      <c r="Y3" s="118"/>
      <c r="Z3" s="118"/>
      <c r="AA3" s="118"/>
      <c r="AB3" s="118"/>
      <c r="AC3" s="118"/>
      <c r="AD3" s="118"/>
      <c r="AE3" s="118"/>
      <c r="BX3" s="169" t="s">
        <v>2</v>
      </c>
    </row>
    <row r="4" spans="1:118" x14ac:dyDescent="0.25">
      <c r="A4" s="437" t="s">
        <v>239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c r="AT4" s="437"/>
      <c r="AU4" s="437"/>
      <c r="AV4" s="437"/>
      <c r="AW4" s="437"/>
      <c r="AX4" s="437"/>
      <c r="AY4" s="437"/>
      <c r="AZ4" s="437"/>
      <c r="BA4" s="437"/>
      <c r="BB4" s="437"/>
      <c r="BC4" s="437"/>
      <c r="BD4" s="437"/>
      <c r="BE4" s="437"/>
      <c r="BF4" s="437"/>
      <c r="BG4" s="437"/>
      <c r="BH4" s="437"/>
      <c r="BI4" s="437"/>
      <c r="BJ4" s="437"/>
      <c r="BK4" s="437"/>
      <c r="BL4" s="437"/>
      <c r="BM4" s="437"/>
      <c r="BN4" s="437"/>
      <c r="BO4" s="437"/>
      <c r="BP4" s="437"/>
      <c r="BQ4" s="437"/>
      <c r="BR4" s="437"/>
      <c r="BS4" s="437"/>
      <c r="BT4" s="437"/>
      <c r="BU4" s="437"/>
      <c r="BV4" s="437"/>
      <c r="BW4" s="437"/>
      <c r="BX4" s="437"/>
    </row>
    <row r="6" spans="1:118" ht="18.75" x14ac:dyDescent="0.25">
      <c r="A6" s="439" t="s">
        <v>911</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439"/>
      <c r="AU6" s="439"/>
      <c r="AV6" s="439"/>
      <c r="AW6" s="439"/>
      <c r="AX6" s="439"/>
      <c r="AY6" s="439"/>
      <c r="AZ6" s="439"/>
      <c r="BA6" s="439"/>
      <c r="BB6" s="439"/>
      <c r="BC6" s="439"/>
      <c r="BD6" s="439"/>
      <c r="BE6" s="439"/>
      <c r="BF6" s="439"/>
      <c r="BG6" s="439"/>
      <c r="BH6" s="439"/>
      <c r="BI6" s="439"/>
      <c r="BJ6" s="439"/>
      <c r="BK6" s="439"/>
      <c r="BL6" s="439"/>
      <c r="BM6" s="439"/>
      <c r="BN6" s="439"/>
      <c r="BO6" s="439"/>
      <c r="BP6" s="439"/>
      <c r="BQ6" s="439"/>
      <c r="BR6" s="439"/>
      <c r="BS6" s="439"/>
      <c r="BT6" s="439"/>
      <c r="BU6" s="439"/>
      <c r="BV6" s="439"/>
      <c r="BW6" s="439"/>
      <c r="BX6" s="439"/>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c r="AW7" s="440"/>
      <c r="AX7" s="440"/>
      <c r="AY7" s="440"/>
      <c r="AZ7" s="440"/>
      <c r="BA7" s="440"/>
      <c r="BB7" s="440"/>
      <c r="BC7" s="440"/>
      <c r="BD7" s="440"/>
      <c r="BE7" s="440"/>
      <c r="BF7" s="440"/>
      <c r="BG7" s="440"/>
      <c r="BH7" s="440"/>
      <c r="BI7" s="440"/>
      <c r="BJ7" s="440"/>
      <c r="BK7" s="440"/>
      <c r="BL7" s="440"/>
      <c r="BM7" s="440"/>
      <c r="BN7" s="440"/>
      <c r="BO7" s="440"/>
      <c r="BP7" s="440"/>
      <c r="BQ7" s="440"/>
      <c r="BR7" s="440"/>
      <c r="BS7" s="440"/>
      <c r="BT7" s="440"/>
      <c r="BU7" s="440"/>
      <c r="BV7" s="440"/>
      <c r="BW7" s="440"/>
      <c r="BX7" s="440"/>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2" t="s">
        <v>679</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c r="AW9" s="442"/>
      <c r="AX9" s="442"/>
      <c r="AY9" s="442"/>
      <c r="AZ9" s="442"/>
      <c r="BA9" s="442"/>
      <c r="BB9" s="442"/>
      <c r="BC9" s="442"/>
      <c r="BD9" s="442"/>
      <c r="BE9" s="442"/>
      <c r="BF9" s="442"/>
      <c r="BG9" s="442"/>
      <c r="BH9" s="442"/>
      <c r="BI9" s="442"/>
      <c r="BJ9" s="442"/>
      <c r="BK9" s="442"/>
      <c r="BL9" s="442"/>
      <c r="BM9" s="442"/>
      <c r="BN9" s="442"/>
      <c r="BO9" s="442"/>
      <c r="BP9" s="442"/>
      <c r="BQ9" s="442"/>
      <c r="BR9" s="442"/>
      <c r="BS9" s="442"/>
      <c r="BT9" s="442"/>
      <c r="BU9" s="442"/>
      <c r="BV9" s="442"/>
      <c r="BW9" s="442"/>
      <c r="BX9" s="442"/>
    </row>
    <row r="11" spans="1:118" ht="18.75" x14ac:dyDescent="0.25">
      <c r="A11" s="442" t="s">
        <v>908</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c r="AU11" s="442"/>
      <c r="AV11" s="442"/>
      <c r="AW11" s="442"/>
      <c r="AX11" s="442"/>
      <c r="AY11" s="442"/>
      <c r="AZ11" s="442"/>
      <c r="BA11" s="442"/>
      <c r="BB11" s="442"/>
      <c r="BC11" s="442"/>
      <c r="BD11" s="442"/>
      <c r="BE11" s="442"/>
      <c r="BF11" s="442"/>
      <c r="BG11" s="442"/>
      <c r="BH11" s="442"/>
      <c r="BI11" s="442"/>
      <c r="BJ11" s="442"/>
      <c r="BK11" s="442"/>
      <c r="BL11" s="442"/>
      <c r="BM11" s="442"/>
      <c r="BN11" s="442"/>
      <c r="BO11" s="442"/>
      <c r="BP11" s="442"/>
      <c r="BQ11" s="442"/>
      <c r="BR11" s="442"/>
      <c r="BS11" s="442"/>
      <c r="BT11" s="442"/>
      <c r="BU11" s="442"/>
      <c r="BV11" s="442"/>
      <c r="BW11" s="442"/>
      <c r="BX11" s="442"/>
    </row>
    <row r="12" spans="1:118"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c r="AW12" s="441"/>
      <c r="AX12" s="441"/>
      <c r="AY12" s="441"/>
      <c r="AZ12" s="441"/>
      <c r="BA12" s="441"/>
      <c r="BB12" s="441"/>
      <c r="BC12" s="441"/>
      <c r="BD12" s="441"/>
      <c r="BE12" s="441"/>
      <c r="BF12" s="441"/>
      <c r="BG12" s="441"/>
      <c r="BH12" s="441"/>
      <c r="BI12" s="441"/>
      <c r="BJ12" s="441"/>
      <c r="BK12" s="441"/>
      <c r="BL12" s="441"/>
      <c r="BM12" s="441"/>
      <c r="BN12" s="441"/>
      <c r="BO12" s="441"/>
      <c r="BP12" s="441"/>
      <c r="BQ12" s="441"/>
      <c r="BR12" s="441"/>
      <c r="BS12" s="441"/>
      <c r="BT12" s="441"/>
      <c r="BU12" s="441"/>
      <c r="BV12" s="441"/>
      <c r="BW12" s="441"/>
      <c r="BX12" s="441"/>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0"/>
    </row>
    <row r="14" spans="1:118" x14ac:dyDescent="0.25">
      <c r="A14" s="460"/>
      <c r="B14" s="4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460"/>
      <c r="AS14" s="460"/>
      <c r="AT14" s="460"/>
      <c r="AU14" s="460"/>
      <c r="AV14" s="460"/>
      <c r="AW14" s="460"/>
      <c r="AX14" s="460"/>
      <c r="AY14" s="460"/>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35" t="s">
        <v>9</v>
      </c>
      <c r="B15" s="435" t="s">
        <v>10</v>
      </c>
      <c r="C15" s="435" t="s">
        <v>11</v>
      </c>
      <c r="D15" s="435" t="s">
        <v>883</v>
      </c>
      <c r="E15" s="435"/>
      <c r="F15" s="435"/>
      <c r="G15" s="435"/>
      <c r="H15" s="435"/>
      <c r="I15" s="435"/>
      <c r="J15" s="435"/>
      <c r="K15" s="435"/>
      <c r="L15" s="435"/>
      <c r="M15" s="435"/>
      <c r="N15" s="435"/>
      <c r="O15" s="435"/>
      <c r="P15" s="461" t="s">
        <v>240</v>
      </c>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c r="AS15" s="461"/>
      <c r="AT15" s="461"/>
      <c r="AU15" s="461"/>
      <c r="AV15" s="461"/>
      <c r="AW15" s="461"/>
      <c r="AX15" s="461"/>
      <c r="AY15" s="461"/>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57" t="s">
        <v>58</v>
      </c>
    </row>
    <row r="16" spans="1:118" x14ac:dyDescent="0.25">
      <c r="A16" s="435"/>
      <c r="B16" s="435"/>
      <c r="C16" s="435"/>
      <c r="D16" s="435"/>
      <c r="E16" s="435"/>
      <c r="F16" s="435"/>
      <c r="G16" s="435"/>
      <c r="H16" s="435"/>
      <c r="I16" s="435"/>
      <c r="J16" s="435"/>
      <c r="K16" s="435"/>
      <c r="L16" s="435"/>
      <c r="M16" s="435"/>
      <c r="N16" s="435"/>
      <c r="O16" s="435"/>
      <c r="P16" s="435" t="s">
        <v>837</v>
      </c>
      <c r="Q16" s="435"/>
      <c r="R16" s="435"/>
      <c r="S16" s="435"/>
      <c r="T16" s="435"/>
      <c r="U16" s="435"/>
      <c r="V16" s="435"/>
      <c r="W16" s="435"/>
      <c r="X16" s="435"/>
      <c r="Y16" s="435"/>
      <c r="Z16" s="435"/>
      <c r="AA16" s="435"/>
      <c r="AB16" s="435" t="s">
        <v>838</v>
      </c>
      <c r="AC16" s="435"/>
      <c r="AD16" s="435"/>
      <c r="AE16" s="435"/>
      <c r="AF16" s="435"/>
      <c r="AG16" s="435"/>
      <c r="AH16" s="435"/>
      <c r="AI16" s="435"/>
      <c r="AJ16" s="435"/>
      <c r="AK16" s="435"/>
      <c r="AL16" s="435"/>
      <c r="AM16" s="435"/>
      <c r="AN16" s="435" t="s">
        <v>839</v>
      </c>
      <c r="AO16" s="435"/>
      <c r="AP16" s="435"/>
      <c r="AQ16" s="435"/>
      <c r="AR16" s="435"/>
      <c r="AS16" s="435"/>
      <c r="AT16" s="435"/>
      <c r="AU16" s="435"/>
      <c r="AV16" s="435"/>
      <c r="AW16" s="435"/>
      <c r="AX16" s="435"/>
      <c r="AY16" s="435"/>
      <c r="AZ16" s="435" t="s">
        <v>841</v>
      </c>
      <c r="BA16" s="435"/>
      <c r="BB16" s="435"/>
      <c r="BC16" s="435"/>
      <c r="BD16" s="435"/>
      <c r="BE16" s="435"/>
      <c r="BF16" s="435"/>
      <c r="BG16" s="435"/>
      <c r="BH16" s="435"/>
      <c r="BI16" s="435"/>
      <c r="BJ16" s="435"/>
      <c r="BK16" s="435"/>
      <c r="BL16" s="435" t="s">
        <v>842</v>
      </c>
      <c r="BM16" s="435"/>
      <c r="BN16" s="435"/>
      <c r="BO16" s="435"/>
      <c r="BP16" s="435"/>
      <c r="BQ16" s="435"/>
      <c r="BR16" s="435"/>
      <c r="BS16" s="435"/>
      <c r="BT16" s="435"/>
      <c r="BU16" s="435"/>
      <c r="BV16" s="435"/>
      <c r="BW16" s="435"/>
      <c r="BX16" s="457"/>
      <c r="CM16" s="459"/>
      <c r="CN16" s="459"/>
      <c r="CO16" s="459"/>
      <c r="CP16" s="459"/>
      <c r="CQ16" s="459"/>
      <c r="CR16" s="459"/>
      <c r="CS16" s="459"/>
      <c r="CT16" s="459"/>
      <c r="CU16" s="459"/>
      <c r="CV16" s="459"/>
      <c r="CW16" s="459"/>
      <c r="CX16" s="459"/>
      <c r="CY16" s="459"/>
      <c r="CZ16" s="459"/>
      <c r="DA16" s="459"/>
      <c r="DB16" s="459"/>
      <c r="DC16" s="459"/>
      <c r="DD16" s="459"/>
      <c r="DE16" s="459"/>
      <c r="DF16" s="459"/>
      <c r="DG16" s="459"/>
      <c r="DH16" s="459"/>
      <c r="DI16" s="459"/>
      <c r="DJ16" s="459"/>
      <c r="DK16" s="459"/>
      <c r="DL16" s="459"/>
      <c r="DM16" s="459"/>
      <c r="DN16" s="459"/>
    </row>
    <row r="17" spans="1:11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c r="AW17" s="435"/>
      <c r="AX17" s="435"/>
      <c r="AY17" s="435"/>
      <c r="AZ17" s="435"/>
      <c r="BA17" s="435"/>
      <c r="BB17" s="435"/>
      <c r="BC17" s="435"/>
      <c r="BD17" s="435"/>
      <c r="BE17" s="435"/>
      <c r="BF17" s="435"/>
      <c r="BG17" s="435"/>
      <c r="BH17" s="435"/>
      <c r="BI17" s="435"/>
      <c r="BJ17" s="435"/>
      <c r="BK17" s="435"/>
      <c r="BL17" s="435"/>
      <c r="BM17" s="435"/>
      <c r="BN17" s="435"/>
      <c r="BO17" s="435"/>
      <c r="BP17" s="435"/>
      <c r="BQ17" s="435"/>
      <c r="BR17" s="435"/>
      <c r="BS17" s="435"/>
      <c r="BT17" s="435"/>
      <c r="BU17" s="435"/>
      <c r="BV17" s="435"/>
      <c r="BW17" s="435"/>
      <c r="BX17" s="457"/>
      <c r="CM17" s="459"/>
      <c r="CN17" s="459"/>
      <c r="CO17" s="459"/>
      <c r="CP17" s="459"/>
      <c r="CQ17" s="459"/>
      <c r="CR17" s="459"/>
      <c r="CS17" s="459"/>
      <c r="CT17" s="459"/>
      <c r="CU17" s="459"/>
      <c r="CV17" s="459"/>
      <c r="CW17" s="459"/>
      <c r="CX17" s="459"/>
      <c r="CY17" s="459"/>
      <c r="CZ17" s="459"/>
      <c r="DA17" s="459"/>
      <c r="DB17" s="459"/>
      <c r="DC17" s="459"/>
      <c r="DD17" s="459"/>
      <c r="DE17" s="459"/>
      <c r="DF17" s="459"/>
      <c r="DG17" s="459"/>
      <c r="DH17" s="459"/>
      <c r="DI17" s="459"/>
      <c r="DJ17" s="459"/>
      <c r="DK17" s="459"/>
      <c r="DL17" s="459"/>
      <c r="DM17" s="459"/>
      <c r="DN17" s="459"/>
    </row>
    <row r="18" spans="1:118" ht="36.75" customHeight="1" x14ac:dyDescent="0.25">
      <c r="A18" s="435"/>
      <c r="B18" s="435"/>
      <c r="C18" s="435"/>
      <c r="D18" s="435" t="s">
        <v>831</v>
      </c>
      <c r="E18" s="435"/>
      <c r="F18" s="435"/>
      <c r="G18" s="435"/>
      <c r="H18" s="435"/>
      <c r="I18" s="435"/>
      <c r="J18" s="457" t="s">
        <v>60</v>
      </c>
      <c r="K18" s="457"/>
      <c r="L18" s="457"/>
      <c r="M18" s="457"/>
      <c r="N18" s="457"/>
      <c r="O18" s="457"/>
      <c r="P18" s="435" t="s">
        <v>831</v>
      </c>
      <c r="Q18" s="435"/>
      <c r="R18" s="435"/>
      <c r="S18" s="435"/>
      <c r="T18" s="435"/>
      <c r="U18" s="435"/>
      <c r="V18" s="457" t="s">
        <v>884</v>
      </c>
      <c r="W18" s="457"/>
      <c r="X18" s="457"/>
      <c r="Y18" s="457"/>
      <c r="Z18" s="457"/>
      <c r="AA18" s="457"/>
      <c r="AB18" s="435" t="s">
        <v>831</v>
      </c>
      <c r="AC18" s="435"/>
      <c r="AD18" s="435"/>
      <c r="AE18" s="435"/>
      <c r="AF18" s="435"/>
      <c r="AG18" s="435"/>
      <c r="AH18" s="457" t="s">
        <v>884</v>
      </c>
      <c r="AI18" s="457"/>
      <c r="AJ18" s="457"/>
      <c r="AK18" s="457"/>
      <c r="AL18" s="457"/>
      <c r="AM18" s="457"/>
      <c r="AN18" s="435" t="s">
        <v>831</v>
      </c>
      <c r="AO18" s="435"/>
      <c r="AP18" s="435"/>
      <c r="AQ18" s="435"/>
      <c r="AR18" s="435"/>
      <c r="AS18" s="435"/>
      <c r="AT18" s="457" t="s">
        <v>60</v>
      </c>
      <c r="AU18" s="457"/>
      <c r="AV18" s="457"/>
      <c r="AW18" s="457"/>
      <c r="AX18" s="457"/>
      <c r="AY18" s="457"/>
      <c r="AZ18" s="435" t="s">
        <v>831</v>
      </c>
      <c r="BA18" s="435"/>
      <c r="BB18" s="435"/>
      <c r="BC18" s="435"/>
      <c r="BD18" s="435"/>
      <c r="BE18" s="435"/>
      <c r="BF18" s="457" t="s">
        <v>60</v>
      </c>
      <c r="BG18" s="457"/>
      <c r="BH18" s="457"/>
      <c r="BI18" s="457"/>
      <c r="BJ18" s="457"/>
      <c r="BK18" s="457"/>
      <c r="BL18" s="435" t="s">
        <v>831</v>
      </c>
      <c r="BM18" s="435"/>
      <c r="BN18" s="435"/>
      <c r="BO18" s="435"/>
      <c r="BP18" s="435"/>
      <c r="BQ18" s="435"/>
      <c r="BR18" s="457" t="s">
        <v>60</v>
      </c>
      <c r="BS18" s="457"/>
      <c r="BT18" s="457"/>
      <c r="BU18" s="457"/>
      <c r="BV18" s="457"/>
      <c r="BW18" s="457"/>
      <c r="BX18" s="457"/>
      <c r="CM18" s="458"/>
      <c r="CN18" s="458"/>
      <c r="CO18" s="458"/>
      <c r="CP18" s="458"/>
      <c r="CQ18" s="458"/>
      <c r="CR18" s="458"/>
      <c r="CS18" s="458"/>
      <c r="CT18" s="458"/>
      <c r="CU18" s="458"/>
      <c r="CV18" s="458"/>
      <c r="CW18" s="458"/>
      <c r="CX18" s="458"/>
      <c r="CY18" s="458"/>
      <c r="CZ18" s="458"/>
      <c r="DA18" s="458"/>
      <c r="DB18" s="458"/>
      <c r="DC18" s="458"/>
      <c r="DD18" s="458"/>
      <c r="DE18" s="458"/>
      <c r="DF18" s="458"/>
      <c r="DG18" s="458"/>
      <c r="DH18" s="458"/>
      <c r="DI18" s="458"/>
      <c r="DJ18" s="458"/>
      <c r="DK18" s="458"/>
      <c r="DL18" s="458"/>
      <c r="DM18" s="458"/>
      <c r="DN18" s="458"/>
    </row>
    <row r="19" spans="1:118" ht="48.75" x14ac:dyDescent="0.25">
      <c r="A19" s="435"/>
      <c r="B19" s="435"/>
      <c r="C19" s="435"/>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57"/>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1">
        <v>0</v>
      </c>
      <c r="F21" s="231">
        <v>0</v>
      </c>
      <c r="G21" s="231">
        <v>0</v>
      </c>
      <c r="H21" s="231">
        <v>0</v>
      </c>
      <c r="I21" s="231">
        <v>0</v>
      </c>
      <c r="J21" s="231">
        <v>0</v>
      </c>
      <c r="K21" s="231">
        <v>0</v>
      </c>
      <c r="L21" s="231">
        <v>0</v>
      </c>
      <c r="M21" s="231">
        <v>0</v>
      </c>
      <c r="N21" s="231">
        <v>0</v>
      </c>
      <c r="O21" s="231">
        <v>0</v>
      </c>
      <c r="P21" s="124" t="s">
        <v>502</v>
      </c>
      <c r="Q21" s="231">
        <v>2.2999999999999998</v>
      </c>
      <c r="R21" s="231">
        <v>0</v>
      </c>
      <c r="S21" s="231">
        <v>22.020499999999998</v>
      </c>
      <c r="T21" s="231">
        <v>0</v>
      </c>
      <c r="U21" s="231">
        <v>1793</v>
      </c>
      <c r="V21" s="182" t="s">
        <v>502</v>
      </c>
      <c r="W21" s="231">
        <v>2.2999999999999998</v>
      </c>
      <c r="X21" s="231">
        <v>0</v>
      </c>
      <c r="Y21" s="231">
        <v>24.381499999999999</v>
      </c>
      <c r="Z21" s="231">
        <v>0</v>
      </c>
      <c r="AA21" s="231">
        <v>1793</v>
      </c>
      <c r="AB21" s="182" t="s">
        <v>502</v>
      </c>
      <c r="AC21" s="231">
        <v>1.06</v>
      </c>
      <c r="AD21" s="231">
        <v>0</v>
      </c>
      <c r="AE21" s="231">
        <v>20.538</v>
      </c>
      <c r="AF21" s="231">
        <v>0</v>
      </c>
      <c r="AG21" s="231">
        <v>951</v>
      </c>
      <c r="AH21" s="182" t="s">
        <v>502</v>
      </c>
      <c r="AI21" s="231">
        <v>9.06</v>
      </c>
      <c r="AJ21" s="231">
        <v>0</v>
      </c>
      <c r="AK21" s="231">
        <v>29.114000000000001</v>
      </c>
      <c r="AL21" s="231">
        <v>0</v>
      </c>
      <c r="AM21" s="231">
        <v>1078</v>
      </c>
      <c r="AN21" s="182" t="s">
        <v>502</v>
      </c>
      <c r="AO21" s="231">
        <v>5.2</v>
      </c>
      <c r="AP21" s="231">
        <v>0</v>
      </c>
      <c r="AQ21" s="231">
        <v>26.8</v>
      </c>
      <c r="AR21" s="231">
        <v>0</v>
      </c>
      <c r="AS21" s="231">
        <v>951</v>
      </c>
      <c r="AT21" s="182" t="s">
        <v>502</v>
      </c>
      <c r="AU21" s="231">
        <v>0.66</v>
      </c>
      <c r="AV21" s="231">
        <v>0</v>
      </c>
      <c r="AW21" s="231">
        <v>25.584000000000003</v>
      </c>
      <c r="AX21" s="231">
        <v>0</v>
      </c>
      <c r="AY21" s="231">
        <v>1362</v>
      </c>
      <c r="AZ21" s="182" t="s">
        <v>502</v>
      </c>
      <c r="BA21" s="231">
        <v>5.6</v>
      </c>
      <c r="BB21" s="231">
        <v>0</v>
      </c>
      <c r="BC21" s="231">
        <v>25.55</v>
      </c>
      <c r="BD21" s="231">
        <v>0</v>
      </c>
      <c r="BE21" s="231">
        <v>953</v>
      </c>
      <c r="BF21" s="182" t="s">
        <v>502</v>
      </c>
      <c r="BG21" s="231">
        <v>5.6</v>
      </c>
      <c r="BH21" s="231">
        <v>0</v>
      </c>
      <c r="BI21" s="231">
        <v>25.55</v>
      </c>
      <c r="BJ21" s="231">
        <v>0</v>
      </c>
      <c r="BK21" s="231">
        <v>953</v>
      </c>
      <c r="BL21" s="182" t="s">
        <v>502</v>
      </c>
      <c r="BM21" s="231">
        <v>1.6</v>
      </c>
      <c r="BN21" s="231">
        <v>0</v>
      </c>
      <c r="BO21" s="231">
        <v>24.35</v>
      </c>
      <c r="BP21" s="231">
        <v>0</v>
      </c>
      <c r="BQ21" s="231">
        <v>954</v>
      </c>
      <c r="BR21" s="182" t="s">
        <v>502</v>
      </c>
      <c r="BS21" s="231">
        <v>1.6</v>
      </c>
      <c r="BT21" s="231">
        <v>0</v>
      </c>
      <c r="BU21" s="231">
        <v>24.35</v>
      </c>
      <c r="BV21" s="231">
        <v>0</v>
      </c>
      <c r="BW21" s="231">
        <v>954</v>
      </c>
      <c r="BX21" s="391"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1"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1"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1"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1"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1"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1"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1"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1"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1"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1"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1"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1"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1"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1"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1"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1"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1"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1"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1"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1"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1"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1"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1"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1"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1"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1"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1" t="s">
        <v>502</v>
      </c>
    </row>
    <row r="49" spans="1:76" ht="78.75" x14ac:dyDescent="0.25">
      <c r="A49" s="168" t="s">
        <v>556</v>
      </c>
      <c r="B49" s="146" t="s">
        <v>710</v>
      </c>
      <c r="C49" s="168" t="s">
        <v>764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1" t="s">
        <v>1096</v>
      </c>
    </row>
    <row r="50" spans="1:76" ht="31.5" x14ac:dyDescent="0.25">
      <c r="A50" s="168" t="s">
        <v>556</v>
      </c>
      <c r="B50" s="146" t="s">
        <v>711</v>
      </c>
      <c r="C50" s="168" t="s">
        <v>765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1" t="s">
        <v>1057</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1" t="s">
        <v>502</v>
      </c>
    </row>
    <row r="52" spans="1:76" ht="94.5" x14ac:dyDescent="0.25">
      <c r="A52" s="168" t="s">
        <v>557</v>
      </c>
      <c r="B52" s="146" t="s">
        <v>681</v>
      </c>
      <c r="C52" s="168" t="s">
        <v>766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1" t="s">
        <v>1097</v>
      </c>
    </row>
    <row r="53" spans="1:76" ht="63" x14ac:dyDescent="0.25">
      <c r="A53" s="168" t="s">
        <v>557</v>
      </c>
      <c r="B53" s="146" t="s">
        <v>682</v>
      </c>
      <c r="C53" s="168" t="s">
        <v>767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1" t="s">
        <v>1098</v>
      </c>
    </row>
    <row r="54" spans="1:76" ht="78.75" x14ac:dyDescent="0.25">
      <c r="A54" s="168" t="s">
        <v>557</v>
      </c>
      <c r="B54" s="146" t="s">
        <v>685</v>
      </c>
      <c r="C54" s="168" t="s">
        <v>768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1" t="s">
        <v>1099</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1"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1"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1"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1"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1" t="s">
        <v>502</v>
      </c>
    </row>
    <row r="60" spans="1:76" ht="157.5" x14ac:dyDescent="0.25">
      <c r="A60" s="168" t="s">
        <v>566</v>
      </c>
      <c r="B60" s="146" t="s">
        <v>683</v>
      </c>
      <c r="C60" s="168" t="s">
        <v>769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1" t="s">
        <v>1100</v>
      </c>
    </row>
    <row r="61" spans="1:76" ht="94.5" x14ac:dyDescent="0.25">
      <c r="A61" s="168" t="s">
        <v>566</v>
      </c>
      <c r="B61" s="146" t="s">
        <v>684</v>
      </c>
      <c r="C61" s="168" t="s">
        <v>770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1" t="s">
        <v>1101</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1"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1"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1"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1" t="s">
        <v>502</v>
      </c>
    </row>
    <row r="66" spans="1:76" ht="141.75" x14ac:dyDescent="0.25">
      <c r="A66" s="168" t="s">
        <v>648</v>
      </c>
      <c r="B66" s="146" t="s">
        <v>686</v>
      </c>
      <c r="C66" s="168" t="s">
        <v>771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1" t="s">
        <v>1102</v>
      </c>
    </row>
    <row r="67" spans="1:76" ht="94.5" x14ac:dyDescent="0.25">
      <c r="A67" s="168" t="s">
        <v>648</v>
      </c>
      <c r="B67" s="146" t="s">
        <v>687</v>
      </c>
      <c r="C67" s="168" t="s">
        <v>772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1" t="s">
        <v>1103</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1"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1"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1"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1"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1" t="s">
        <v>502</v>
      </c>
    </row>
    <row r="73" spans="1:76" ht="47.25" x14ac:dyDescent="0.25">
      <c r="A73" s="168" t="s">
        <v>571</v>
      </c>
      <c r="B73" s="146" t="s">
        <v>718</v>
      </c>
      <c r="C73" s="168" t="s">
        <v>773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1" t="s">
        <v>1055</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1"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1"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1"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1" t="s">
        <v>502</v>
      </c>
    </row>
    <row r="78" spans="1:76" x14ac:dyDescent="0.25">
      <c r="A78" s="168" t="s">
        <v>671</v>
      </c>
      <c r="B78" s="146" t="s">
        <v>688</v>
      </c>
      <c r="C78" s="168" t="s">
        <v>774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1" t="s">
        <v>502</v>
      </c>
    </row>
    <row r="79" spans="1:76" x14ac:dyDescent="0.25">
      <c r="A79" s="168" t="s">
        <v>671</v>
      </c>
      <c r="B79" s="146" t="s">
        <v>689</v>
      </c>
      <c r="C79" s="168" t="s">
        <v>775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1" t="s">
        <v>502</v>
      </c>
    </row>
    <row r="80" spans="1:76" x14ac:dyDescent="0.25">
      <c r="A80" s="168" t="s">
        <v>671</v>
      </c>
      <c r="B80" s="146" t="s">
        <v>690</v>
      </c>
      <c r="C80" s="168" t="s">
        <v>776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1" t="s">
        <v>502</v>
      </c>
    </row>
    <row r="81" spans="1:76" ht="126" x14ac:dyDescent="0.25">
      <c r="A81" s="168" t="s">
        <v>671</v>
      </c>
      <c r="B81" s="146" t="s">
        <v>691</v>
      </c>
      <c r="C81" s="168" t="s">
        <v>777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1" t="s">
        <v>1104</v>
      </c>
    </row>
    <row r="82" spans="1:76" ht="31.5" x14ac:dyDescent="0.25">
      <c r="A82" s="168" t="s">
        <v>671</v>
      </c>
      <c r="B82" s="146" t="s">
        <v>697</v>
      </c>
      <c r="C82" s="168" t="s">
        <v>778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1" t="s">
        <v>1058</v>
      </c>
    </row>
    <row r="83" spans="1:76" ht="78.75" x14ac:dyDescent="0.25">
      <c r="A83" s="168" t="s">
        <v>671</v>
      </c>
      <c r="B83" s="146" t="s">
        <v>698</v>
      </c>
      <c r="C83" s="168" t="s">
        <v>779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1" t="s">
        <v>1059</v>
      </c>
    </row>
    <row r="84" spans="1:76" ht="94.5" x14ac:dyDescent="0.25">
      <c r="A84" s="168" t="s">
        <v>671</v>
      </c>
      <c r="B84" s="146" t="s">
        <v>699</v>
      </c>
      <c r="C84" s="168" t="s">
        <v>780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1" t="s">
        <v>1091</v>
      </c>
    </row>
    <row r="85" spans="1:76" s="195" customFormat="1" ht="110.25" x14ac:dyDescent="0.25">
      <c r="A85" s="232" t="s">
        <v>671</v>
      </c>
      <c r="B85" s="233" t="s">
        <v>700</v>
      </c>
      <c r="C85" s="232" t="s">
        <v>781</v>
      </c>
      <c r="D85" s="182" t="s">
        <v>502</v>
      </c>
      <c r="E85" s="182">
        <v>0</v>
      </c>
      <c r="F85" s="182">
        <v>0</v>
      </c>
      <c r="G85" s="182">
        <v>0</v>
      </c>
      <c r="H85" s="182">
        <v>0</v>
      </c>
      <c r="I85" s="182">
        <v>0</v>
      </c>
      <c r="J85" s="182">
        <v>0</v>
      </c>
      <c r="K85" s="182">
        <v>0</v>
      </c>
      <c r="L85" s="182">
        <v>0</v>
      </c>
      <c r="M85" s="182">
        <v>0</v>
      </c>
      <c r="N85" s="182">
        <v>0</v>
      </c>
      <c r="O85" s="182">
        <v>0</v>
      </c>
      <c r="P85" s="384"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89" t="s">
        <v>1105</v>
      </c>
    </row>
    <row r="86" spans="1:76" ht="94.5" x14ac:dyDescent="0.25">
      <c r="A86" s="168" t="s">
        <v>671</v>
      </c>
      <c r="B86" s="146" t="s">
        <v>701</v>
      </c>
      <c r="C86" s="168" t="s">
        <v>782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1" t="s">
        <v>1106</v>
      </c>
    </row>
    <row r="87" spans="1:76" ht="110.25" x14ac:dyDescent="0.25">
      <c r="A87" s="168" t="s">
        <v>671</v>
      </c>
      <c r="B87" s="146" t="s">
        <v>702</v>
      </c>
      <c r="C87" s="168" t="s">
        <v>783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1" t="s">
        <v>1106</v>
      </c>
    </row>
    <row r="88" spans="1:76" ht="110.25" x14ac:dyDescent="0.25">
      <c r="A88" s="168" t="s">
        <v>671</v>
      </c>
      <c r="B88" s="146" t="s">
        <v>703</v>
      </c>
      <c r="C88" s="168" t="s">
        <v>784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1" t="s">
        <v>502</v>
      </c>
    </row>
    <row r="89" spans="1:76" ht="78.75" x14ac:dyDescent="0.25">
      <c r="A89" s="168" t="s">
        <v>671</v>
      </c>
      <c r="B89" s="146" t="s">
        <v>704</v>
      </c>
      <c r="C89" s="168" t="s">
        <v>785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1" t="s">
        <v>502</v>
      </c>
    </row>
    <row r="90" spans="1:76" ht="94.5" x14ac:dyDescent="0.25">
      <c r="A90" s="168" t="s">
        <v>671</v>
      </c>
      <c r="B90" s="146" t="s">
        <v>705</v>
      </c>
      <c r="C90" s="168" t="s">
        <v>786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1" t="s">
        <v>502</v>
      </c>
    </row>
    <row r="91" spans="1:76" ht="110.25" x14ac:dyDescent="0.25">
      <c r="A91" s="168" t="s">
        <v>671</v>
      </c>
      <c r="B91" s="146" t="s">
        <v>706</v>
      </c>
      <c r="C91" s="168" t="s">
        <v>787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1" t="s">
        <v>502</v>
      </c>
    </row>
    <row r="92" spans="1:76" ht="94.5" x14ac:dyDescent="0.25">
      <c r="A92" s="168" t="s">
        <v>671</v>
      </c>
      <c r="B92" s="146" t="s">
        <v>707</v>
      </c>
      <c r="C92" s="168" t="s">
        <v>788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1" t="s">
        <v>502</v>
      </c>
    </row>
    <row r="93" spans="1:76" ht="94.5" x14ac:dyDescent="0.25">
      <c r="A93" s="168" t="s">
        <v>671</v>
      </c>
      <c r="B93" s="146" t="s">
        <v>708</v>
      </c>
      <c r="C93" s="168" t="s">
        <v>789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1" t="s">
        <v>1107</v>
      </c>
    </row>
    <row r="94" spans="1:76" ht="94.5" x14ac:dyDescent="0.25">
      <c r="A94" s="168" t="s">
        <v>671</v>
      </c>
      <c r="B94" s="146" t="s">
        <v>709</v>
      </c>
      <c r="C94" s="168" t="s">
        <v>790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1" t="s">
        <v>1108</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1" t="s">
        <v>502</v>
      </c>
    </row>
    <row r="96" spans="1:76" ht="141.75" x14ac:dyDescent="0.25">
      <c r="A96" s="168" t="s">
        <v>673</v>
      </c>
      <c r="B96" s="146" t="s">
        <v>692</v>
      </c>
      <c r="C96" s="168" t="s">
        <v>791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1" t="s">
        <v>1054</v>
      </c>
    </row>
    <row r="97" spans="1:76" ht="157.5" x14ac:dyDescent="0.25">
      <c r="A97" s="168" t="s">
        <v>673</v>
      </c>
      <c r="B97" s="146" t="s">
        <v>693</v>
      </c>
      <c r="C97" s="168" t="s">
        <v>792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1" t="s">
        <v>1054</v>
      </c>
    </row>
    <row r="98" spans="1:76" ht="141.75" x14ac:dyDescent="0.25">
      <c r="A98" s="168" t="s">
        <v>673</v>
      </c>
      <c r="B98" s="146" t="s">
        <v>694</v>
      </c>
      <c r="C98" s="168" t="s">
        <v>793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1" t="s">
        <v>1109</v>
      </c>
    </row>
    <row r="99" spans="1:76" ht="141.75" x14ac:dyDescent="0.25">
      <c r="A99" s="168" t="s">
        <v>673</v>
      </c>
      <c r="B99" s="146" t="s">
        <v>695</v>
      </c>
      <c r="C99" s="168" t="s">
        <v>794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1" t="s">
        <v>502</v>
      </c>
    </row>
    <row r="100" spans="1:76" ht="157.5" x14ac:dyDescent="0.25">
      <c r="A100" s="168" t="s">
        <v>673</v>
      </c>
      <c r="B100" s="146" t="s">
        <v>696</v>
      </c>
      <c r="C100" s="168" t="s">
        <v>795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1" t="s">
        <v>1110</v>
      </c>
    </row>
    <row r="101" spans="1:76" ht="78.75" x14ac:dyDescent="0.25">
      <c r="A101" s="168" t="s">
        <v>673</v>
      </c>
      <c r="B101" s="146" t="s">
        <v>897</v>
      </c>
      <c r="C101" s="168" t="s">
        <v>1094</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1" t="s">
        <v>1056</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1"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1" t="s">
        <v>502</v>
      </c>
    </row>
    <row r="104" spans="1:76" ht="31.5" x14ac:dyDescent="0.25">
      <c r="A104" s="168" t="s">
        <v>676</v>
      </c>
      <c r="B104" s="146" t="s">
        <v>712</v>
      </c>
      <c r="C104" s="168" t="s">
        <v>796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1" t="s">
        <v>1057</v>
      </c>
    </row>
    <row r="105" spans="1:76" ht="31.5" x14ac:dyDescent="0.25">
      <c r="A105" s="168" t="s">
        <v>676</v>
      </c>
      <c r="B105" s="146" t="s">
        <v>714</v>
      </c>
      <c r="C105" s="168" t="s">
        <v>797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1" t="s">
        <v>1092</v>
      </c>
    </row>
    <row r="106" spans="1:76" ht="63" x14ac:dyDescent="0.25">
      <c r="A106" s="168" t="s">
        <v>676</v>
      </c>
      <c r="B106" s="146" t="s">
        <v>713</v>
      </c>
      <c r="C106" s="168" t="s">
        <v>798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1" t="s">
        <v>502</v>
      </c>
    </row>
    <row r="107" spans="1:76" ht="31.5" x14ac:dyDescent="0.25">
      <c r="A107" s="168" t="s">
        <v>676</v>
      </c>
      <c r="B107" s="146" t="s">
        <v>719</v>
      </c>
      <c r="C107" s="168" t="s">
        <v>799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1" t="s">
        <v>1057</v>
      </c>
    </row>
    <row r="108" spans="1:76" ht="31.5" x14ac:dyDescent="0.25">
      <c r="A108" s="168" t="s">
        <v>676</v>
      </c>
      <c r="B108" s="146" t="s">
        <v>720</v>
      </c>
      <c r="C108" s="168" t="s">
        <v>800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1" t="s">
        <v>1057</v>
      </c>
    </row>
    <row r="109" spans="1:76" ht="47.25" x14ac:dyDescent="0.25">
      <c r="A109" s="168" t="s">
        <v>676</v>
      </c>
      <c r="B109" s="146" t="s">
        <v>721</v>
      </c>
      <c r="C109" s="168" t="s">
        <v>801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1" t="s">
        <v>1057</v>
      </c>
    </row>
    <row r="110" spans="1:76" ht="47.25" x14ac:dyDescent="0.25">
      <c r="A110" s="168" t="s">
        <v>676</v>
      </c>
      <c r="B110" s="146" t="s">
        <v>722</v>
      </c>
      <c r="C110" s="168" t="s">
        <v>802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1" t="s">
        <v>502</v>
      </c>
    </row>
    <row r="111" spans="1:76" ht="31.5" x14ac:dyDescent="0.25">
      <c r="A111" s="168" t="s">
        <v>676</v>
      </c>
      <c r="B111" s="146" t="s">
        <v>723</v>
      </c>
      <c r="C111" s="168" t="s">
        <v>803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1" t="s">
        <v>502</v>
      </c>
    </row>
    <row r="112" spans="1:76" ht="31.5" x14ac:dyDescent="0.25">
      <c r="A112" s="168" t="s">
        <v>676</v>
      </c>
      <c r="B112" s="146" t="s">
        <v>724</v>
      </c>
      <c r="C112" s="168" t="s">
        <v>804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1" t="s">
        <v>1057</v>
      </c>
    </row>
    <row r="113" spans="1:76" ht="31.5" x14ac:dyDescent="0.25">
      <c r="A113" s="168" t="s">
        <v>676</v>
      </c>
      <c r="B113" s="146" t="s">
        <v>725</v>
      </c>
      <c r="C113" s="168" t="s">
        <v>805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1" t="s">
        <v>502</v>
      </c>
    </row>
    <row r="114" spans="1:76" ht="31.5" x14ac:dyDescent="0.25">
      <c r="A114" s="168" t="s">
        <v>676</v>
      </c>
      <c r="B114" s="146" t="s">
        <v>726</v>
      </c>
      <c r="C114" s="168" t="s">
        <v>806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1" t="s">
        <v>1093</v>
      </c>
    </row>
    <row r="115" spans="1:76" ht="31.5" x14ac:dyDescent="0.25">
      <c r="A115" s="168" t="s">
        <v>676</v>
      </c>
      <c r="B115" s="146" t="s">
        <v>727</v>
      </c>
      <c r="C115" s="168" t="s">
        <v>807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1" t="s">
        <v>502</v>
      </c>
    </row>
    <row r="116" spans="1:76" x14ac:dyDescent="0.25">
      <c r="A116" s="168" t="s">
        <v>676</v>
      </c>
      <c r="B116" s="146" t="s">
        <v>715</v>
      </c>
      <c r="C116" s="168" t="s">
        <v>807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1" t="s">
        <v>502</v>
      </c>
    </row>
    <row r="117" spans="1:76" ht="47.25" x14ac:dyDescent="0.25">
      <c r="A117" s="168" t="s">
        <v>676</v>
      </c>
      <c r="B117" s="146" t="s">
        <v>728</v>
      </c>
      <c r="C117" s="168" t="s">
        <v>808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1" t="s">
        <v>502</v>
      </c>
    </row>
    <row r="118" spans="1:76" ht="47.25" x14ac:dyDescent="0.25">
      <c r="A118" s="168" t="s">
        <v>676</v>
      </c>
      <c r="B118" s="146" t="s">
        <v>729</v>
      </c>
      <c r="C118" s="168" t="s">
        <v>809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1" t="s">
        <v>1091</v>
      </c>
    </row>
    <row r="119" spans="1:76" ht="47.25" x14ac:dyDescent="0.25">
      <c r="A119" s="168" t="s">
        <v>676</v>
      </c>
      <c r="B119" s="146" t="s">
        <v>730</v>
      </c>
      <c r="C119" s="168" t="s">
        <v>810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1" t="s">
        <v>1091</v>
      </c>
    </row>
    <row r="120" spans="1:76" ht="31.5" x14ac:dyDescent="0.25">
      <c r="A120" s="168" t="s">
        <v>676</v>
      </c>
      <c r="B120" s="146" t="s">
        <v>731</v>
      </c>
      <c r="C120" s="168" t="s">
        <v>811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1" t="s">
        <v>502</v>
      </c>
    </row>
    <row r="121" spans="1:76" ht="31.5" x14ac:dyDescent="0.25">
      <c r="A121" s="168" t="s">
        <v>676</v>
      </c>
      <c r="B121" s="146" t="s">
        <v>732</v>
      </c>
      <c r="C121" s="168" t="s">
        <v>812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1" t="s">
        <v>502</v>
      </c>
    </row>
    <row r="122" spans="1:76" ht="31.5" x14ac:dyDescent="0.25">
      <c r="A122" s="168" t="s">
        <v>676</v>
      </c>
      <c r="B122" s="146" t="s">
        <v>716</v>
      </c>
      <c r="C122" s="168" t="s">
        <v>813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1" t="s">
        <v>1057</v>
      </c>
    </row>
    <row r="123" spans="1:76" ht="31.5" x14ac:dyDescent="0.25">
      <c r="A123" s="168" t="s">
        <v>676</v>
      </c>
      <c r="B123" s="146" t="s">
        <v>733</v>
      </c>
      <c r="C123" s="168" t="s">
        <v>814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1" t="s">
        <v>1113</v>
      </c>
    </row>
    <row r="124" spans="1:76" ht="31.5" x14ac:dyDescent="0.25">
      <c r="A124" s="168" t="s">
        <v>676</v>
      </c>
      <c r="B124" s="146" t="s">
        <v>734</v>
      </c>
      <c r="C124" s="168" t="s">
        <v>815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1" t="s">
        <v>1113</v>
      </c>
    </row>
    <row r="125" spans="1:76" ht="31.5" x14ac:dyDescent="0.25">
      <c r="A125" s="168" t="s">
        <v>676</v>
      </c>
      <c r="B125" s="146" t="s">
        <v>735</v>
      </c>
      <c r="C125" s="168" t="s">
        <v>816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1" t="s">
        <v>1113</v>
      </c>
    </row>
    <row r="126" spans="1:76" x14ac:dyDescent="0.25">
      <c r="A126" s="168" t="s">
        <v>676</v>
      </c>
      <c r="B126" s="146" t="s">
        <v>736</v>
      </c>
      <c r="C126" s="168" t="s">
        <v>817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1" t="s">
        <v>1113</v>
      </c>
    </row>
    <row r="127" spans="1:76" ht="78.75" x14ac:dyDescent="0.25">
      <c r="A127" s="168" t="s">
        <v>676</v>
      </c>
      <c r="B127" s="146" t="s">
        <v>717</v>
      </c>
      <c r="C127" s="168" t="s">
        <v>818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1" t="s">
        <v>1057</v>
      </c>
    </row>
    <row r="128" spans="1:76" ht="157.5" x14ac:dyDescent="0.25">
      <c r="A128" s="168" t="s">
        <v>676</v>
      </c>
      <c r="B128" s="146" t="s">
        <v>737</v>
      </c>
      <c r="C128" s="168" t="s">
        <v>819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1" t="s">
        <v>1111</v>
      </c>
    </row>
    <row r="129" spans="1:76" ht="78.75" x14ac:dyDescent="0.25">
      <c r="A129" s="168" t="s">
        <v>676</v>
      </c>
      <c r="B129" s="146" t="s">
        <v>738</v>
      </c>
      <c r="C129" s="168" t="s">
        <v>820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1" t="s">
        <v>1112</v>
      </c>
    </row>
    <row r="130" spans="1:76" ht="157.5" x14ac:dyDescent="0.25">
      <c r="A130" s="168" t="s">
        <v>676</v>
      </c>
      <c r="B130" s="146" t="s">
        <v>739</v>
      </c>
      <c r="C130" s="168" t="s">
        <v>821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1" t="s">
        <v>1111</v>
      </c>
    </row>
  </sheetData>
  <autoFilter ref="A20:DN130"/>
  <mergeCells count="3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 ref="AB16:AM17"/>
    <mergeCell ref="AN16:AY17"/>
    <mergeCell ref="AN18:AS18"/>
    <mergeCell ref="AH18:AM18"/>
    <mergeCell ref="AT18:AY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D18:I18"/>
    <mergeCell ref="J18:O18"/>
    <mergeCell ref="P18:U18"/>
    <mergeCell ref="V18:AA18"/>
    <mergeCell ref="AB18:AG18"/>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0"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38"/>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59" t="s">
        <v>278</v>
      </c>
    </row>
    <row r="2" spans="1:117" s="120" customFormat="1" ht="15" customHeight="1" x14ac:dyDescent="0.25">
      <c r="B2" s="238"/>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56" t="s">
        <v>1</v>
      </c>
      <c r="DJ2" s="456"/>
      <c r="DK2" s="456"/>
      <c r="DL2" s="456"/>
    </row>
    <row r="3" spans="1:117" s="120" customFormat="1" x14ac:dyDescent="0.25">
      <c r="B3" s="238"/>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58" t="s">
        <v>2</v>
      </c>
    </row>
    <row r="4" spans="1:117" x14ac:dyDescent="0.25">
      <c r="A4" s="437" t="s">
        <v>279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7"/>
      <c r="AO4" s="437"/>
      <c r="AP4" s="437"/>
      <c r="AQ4" s="437"/>
      <c r="AR4" s="437"/>
      <c r="AS4" s="437"/>
    </row>
    <row r="5" spans="1:117"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39" t="s">
        <v>912</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439"/>
      <c r="AQ6" s="439"/>
      <c r="AR6" s="439"/>
      <c r="AS6" s="439"/>
      <c r="AT6" s="188"/>
      <c r="AU6" s="188"/>
      <c r="AV6" s="188"/>
      <c r="AW6" s="188"/>
      <c r="AX6" s="188"/>
      <c r="AY6" s="188"/>
      <c r="AZ6" s="188"/>
      <c r="BA6" s="188"/>
      <c r="BB6" s="188"/>
      <c r="BC6" s="188"/>
      <c r="BD6" s="188"/>
      <c r="BE6" s="188"/>
      <c r="BF6" s="188"/>
      <c r="BG6" s="188"/>
      <c r="BH6" s="188"/>
      <c r="BI6" s="188"/>
      <c r="BJ6" s="188"/>
      <c r="BK6" s="188"/>
      <c r="BL6" s="188"/>
      <c r="BM6" s="188"/>
      <c r="BN6" s="188"/>
      <c r="BO6" s="188"/>
      <c r="BP6" s="188"/>
      <c r="BQ6" s="188"/>
      <c r="BR6" s="188"/>
      <c r="BS6" s="188"/>
      <c r="BT6" s="188"/>
      <c r="BU6" s="188"/>
      <c r="BV6" s="188"/>
      <c r="BW6" s="188"/>
      <c r="BX6" s="188"/>
      <c r="BY6" s="188"/>
      <c r="BZ6" s="188"/>
      <c r="CA6" s="188"/>
      <c r="CB6" s="188"/>
      <c r="CC6" s="188"/>
      <c r="CD6" s="188"/>
      <c r="CE6" s="188"/>
      <c r="CF6" s="188"/>
      <c r="CG6" s="188"/>
      <c r="CH6" s="188"/>
      <c r="CI6" s="188"/>
      <c r="CJ6" s="188"/>
      <c r="CK6" s="188"/>
      <c r="CL6" s="188"/>
      <c r="CM6" s="188"/>
      <c r="CN6" s="188"/>
      <c r="CO6" s="188"/>
      <c r="CP6" s="188"/>
      <c r="CQ6" s="188"/>
      <c r="CR6" s="188"/>
      <c r="CS6" s="188"/>
      <c r="CT6" s="188"/>
      <c r="CU6" s="188"/>
      <c r="CV6" s="188"/>
      <c r="CW6" s="188"/>
      <c r="CX6" s="188"/>
      <c r="CY6" s="188"/>
      <c r="CZ6" s="188"/>
      <c r="DA6" s="188"/>
      <c r="DB6" s="188"/>
      <c r="DC6" s="188"/>
      <c r="DD6" s="188"/>
      <c r="DE6" s="188"/>
      <c r="DF6" s="188"/>
      <c r="DG6" s="188"/>
      <c r="DH6" s="188"/>
      <c r="DI6" s="188"/>
      <c r="DJ6" s="188"/>
      <c r="DK6" s="188"/>
      <c r="DL6" s="337"/>
      <c r="DM6" s="157"/>
    </row>
    <row r="7" spans="1:117"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187"/>
      <c r="AU7" s="187"/>
      <c r="AV7" s="187"/>
      <c r="AW7" s="187"/>
      <c r="AX7" s="187"/>
      <c r="AY7" s="187"/>
      <c r="AZ7" s="187"/>
      <c r="BA7" s="187"/>
      <c r="BB7" s="187"/>
      <c r="BC7" s="187"/>
      <c r="BD7" s="187"/>
      <c r="BE7" s="187"/>
      <c r="BF7" s="187"/>
      <c r="BG7" s="187"/>
      <c r="BH7" s="187"/>
      <c r="BI7" s="187"/>
      <c r="BJ7" s="187"/>
      <c r="BK7" s="187"/>
      <c r="BL7" s="187"/>
      <c r="BM7" s="187"/>
      <c r="BN7" s="187"/>
      <c r="BO7" s="187"/>
      <c r="BP7" s="187"/>
      <c r="BQ7" s="187"/>
      <c r="BR7" s="187"/>
      <c r="BS7" s="187"/>
      <c r="BT7" s="187"/>
      <c r="BU7" s="187"/>
      <c r="BV7" s="187"/>
      <c r="BW7" s="187"/>
      <c r="BX7" s="187"/>
      <c r="BY7" s="187"/>
      <c r="BZ7" s="187"/>
      <c r="CA7" s="187"/>
      <c r="CB7" s="187"/>
      <c r="CC7" s="187"/>
      <c r="CD7" s="187"/>
      <c r="CE7" s="187"/>
      <c r="CF7" s="187"/>
      <c r="CG7" s="187"/>
      <c r="CH7" s="187"/>
      <c r="CI7" s="187"/>
      <c r="CJ7" s="187"/>
      <c r="CK7" s="187"/>
      <c r="CL7" s="187"/>
      <c r="CM7" s="187"/>
      <c r="CN7" s="187"/>
      <c r="CO7" s="187"/>
      <c r="CP7" s="187"/>
      <c r="CQ7" s="187"/>
      <c r="CR7" s="187"/>
      <c r="CS7" s="187"/>
      <c r="CT7" s="187"/>
      <c r="CU7" s="187"/>
      <c r="CV7" s="187"/>
      <c r="CW7" s="187"/>
      <c r="CX7" s="187"/>
      <c r="CY7" s="187"/>
      <c r="CZ7" s="187"/>
      <c r="DA7" s="187"/>
      <c r="DB7" s="187"/>
      <c r="DC7" s="187"/>
      <c r="DD7" s="187"/>
      <c r="DE7" s="187"/>
      <c r="DF7" s="187"/>
      <c r="DG7" s="187"/>
      <c r="DH7" s="187"/>
      <c r="DI7" s="187"/>
      <c r="DJ7" s="187"/>
      <c r="DK7" s="187"/>
      <c r="DL7" s="338"/>
      <c r="DM7" s="158"/>
    </row>
    <row r="8" spans="1:117" ht="16.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1"/>
    </row>
    <row r="9" spans="1:117" x14ac:dyDescent="0.25">
      <c r="A9" s="441" t="s">
        <v>913</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186"/>
      <c r="AU9" s="186"/>
      <c r="AV9" s="186"/>
      <c r="AW9" s="186"/>
      <c r="AX9" s="186"/>
      <c r="AY9" s="186"/>
      <c r="AZ9" s="186"/>
      <c r="BA9" s="186"/>
      <c r="BB9" s="186"/>
      <c r="BC9" s="186"/>
      <c r="BD9" s="186"/>
      <c r="BE9" s="186"/>
      <c r="BF9" s="186"/>
      <c r="BG9" s="186"/>
      <c r="BH9" s="186"/>
      <c r="BI9" s="186"/>
      <c r="BJ9" s="186"/>
      <c r="BK9" s="186"/>
      <c r="BL9" s="186"/>
      <c r="BM9" s="186"/>
      <c r="BN9" s="186"/>
      <c r="BO9" s="186"/>
      <c r="BP9" s="186"/>
      <c r="BQ9" s="186"/>
      <c r="BR9" s="186"/>
      <c r="BS9" s="186"/>
      <c r="BT9" s="186"/>
      <c r="BU9" s="186"/>
      <c r="BV9" s="186"/>
      <c r="BW9" s="186"/>
      <c r="BX9" s="186"/>
      <c r="BY9" s="186"/>
      <c r="BZ9" s="186"/>
      <c r="CA9" s="186"/>
      <c r="CB9" s="186"/>
      <c r="CC9" s="186"/>
      <c r="CD9" s="186"/>
      <c r="CE9" s="186"/>
      <c r="CF9" s="186"/>
      <c r="CG9" s="186"/>
      <c r="CH9" s="186"/>
      <c r="CI9" s="186"/>
      <c r="CJ9" s="186"/>
      <c r="CK9" s="186"/>
      <c r="CL9" s="186"/>
      <c r="CM9" s="186"/>
      <c r="CN9" s="186"/>
      <c r="CO9" s="186"/>
      <c r="CP9" s="186"/>
      <c r="CQ9" s="186"/>
      <c r="CR9" s="186"/>
      <c r="CS9" s="186"/>
      <c r="CT9" s="186"/>
      <c r="CU9" s="186"/>
      <c r="CV9" s="186"/>
      <c r="CW9" s="186"/>
      <c r="CX9" s="186"/>
      <c r="CY9" s="186"/>
      <c r="CZ9" s="186"/>
      <c r="DA9" s="186"/>
      <c r="DB9" s="186"/>
      <c r="DC9" s="186"/>
      <c r="DD9" s="186"/>
      <c r="DE9" s="186"/>
      <c r="DF9" s="186"/>
      <c r="DG9" s="186"/>
      <c r="DH9" s="186"/>
      <c r="DI9" s="186"/>
      <c r="DJ9" s="186"/>
      <c r="DK9" s="186"/>
      <c r="DL9" s="343"/>
    </row>
    <row r="10" spans="1:117" ht="15.75" customHeight="1"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row>
    <row r="11" spans="1:117" ht="18.75" x14ac:dyDescent="0.25">
      <c r="A11" s="442" t="s">
        <v>914</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1" t="s">
        <v>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39"/>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39"/>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0"/>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c r="AU15" s="460"/>
      <c r="AV15" s="460"/>
      <c r="AW15" s="460"/>
      <c r="AX15" s="460"/>
      <c r="AY15" s="460"/>
      <c r="AZ15" s="460"/>
      <c r="BA15" s="460"/>
      <c r="BB15" s="460"/>
      <c r="BC15" s="460"/>
      <c r="BD15" s="460"/>
      <c r="BE15" s="460"/>
      <c r="BF15" s="460"/>
      <c r="BG15" s="460"/>
      <c r="BH15" s="460"/>
      <c r="BI15" s="460"/>
      <c r="BJ15" s="460"/>
      <c r="BK15" s="460"/>
      <c r="BL15" s="460"/>
      <c r="BM15" s="460"/>
      <c r="BN15" s="460"/>
      <c r="BO15" s="460"/>
      <c r="BP15" s="460"/>
      <c r="BQ15" s="460"/>
      <c r="BR15" s="460"/>
      <c r="BS15" s="460"/>
      <c r="BT15" s="460"/>
      <c r="BU15" s="460"/>
      <c r="BV15" s="460"/>
      <c r="BW15" s="460"/>
      <c r="BX15" s="460"/>
      <c r="BY15" s="460"/>
      <c r="BZ15" s="460"/>
      <c r="CA15" s="460"/>
      <c r="CB15" s="460"/>
      <c r="CC15" s="460"/>
      <c r="CD15" s="460"/>
      <c r="CE15" s="460"/>
      <c r="CF15" s="460"/>
      <c r="CG15" s="460"/>
      <c r="CH15" s="460"/>
      <c r="CI15" s="460"/>
      <c r="CJ15" s="460"/>
      <c r="CK15" s="460"/>
      <c r="CL15" s="460"/>
      <c r="CM15" s="460"/>
      <c r="CN15" s="460"/>
      <c r="CO15" s="460"/>
      <c r="CP15" s="460"/>
      <c r="CQ15" s="460"/>
      <c r="CR15" s="460"/>
      <c r="CS15" s="460"/>
      <c r="CT15" s="460"/>
      <c r="CU15" s="460"/>
      <c r="CV15" s="460"/>
      <c r="CW15" s="460"/>
      <c r="CX15" s="460"/>
      <c r="CY15" s="460"/>
      <c r="CZ15" s="460"/>
      <c r="DA15" s="460"/>
      <c r="DB15" s="460"/>
      <c r="DC15" s="460"/>
      <c r="DD15" s="460"/>
      <c r="DE15" s="460"/>
      <c r="DF15" s="460"/>
      <c r="DG15" s="460"/>
      <c r="DH15" s="460"/>
      <c r="DI15" s="460"/>
      <c r="DJ15" s="460"/>
      <c r="DK15" s="460"/>
    </row>
    <row r="16" spans="1:117" ht="24.75" customHeight="1" x14ac:dyDescent="0.25">
      <c r="A16" s="435" t="s">
        <v>9</v>
      </c>
      <c r="B16" s="435" t="s">
        <v>10</v>
      </c>
      <c r="C16" s="435" t="s">
        <v>11</v>
      </c>
      <c r="D16" s="462" t="s">
        <v>280</v>
      </c>
      <c r="E16" s="462"/>
      <c r="F16" s="462"/>
      <c r="G16" s="462"/>
      <c r="H16" s="462"/>
      <c r="I16" s="462"/>
      <c r="J16" s="462"/>
      <c r="K16" s="462"/>
      <c r="L16" s="462"/>
      <c r="M16" s="462"/>
      <c r="N16" s="462"/>
      <c r="O16" s="462"/>
      <c r="P16" s="462"/>
      <c r="Q16" s="462"/>
      <c r="R16" s="462" t="s">
        <v>885</v>
      </c>
      <c r="S16" s="462"/>
      <c r="T16" s="462"/>
      <c r="U16" s="462"/>
      <c r="V16" s="462"/>
      <c r="W16" s="462"/>
      <c r="X16" s="462"/>
      <c r="Y16" s="462"/>
      <c r="Z16" s="462"/>
      <c r="AA16" s="462"/>
      <c r="AB16" s="462"/>
      <c r="AC16" s="462"/>
      <c r="AD16" s="462"/>
      <c r="AE16" s="462"/>
      <c r="AF16" s="461" t="s">
        <v>281</v>
      </c>
      <c r="AG16" s="461"/>
      <c r="AH16" s="461"/>
      <c r="AI16" s="461"/>
      <c r="AJ16" s="461"/>
      <c r="AK16" s="461"/>
      <c r="AL16" s="461"/>
      <c r="AM16" s="461"/>
      <c r="AN16" s="461"/>
      <c r="AO16" s="461"/>
      <c r="AP16" s="461"/>
      <c r="AQ16" s="461"/>
      <c r="AR16" s="461"/>
      <c r="AS16" s="461"/>
      <c r="AT16" s="461" t="s">
        <v>281</v>
      </c>
      <c r="AU16" s="461"/>
      <c r="AV16" s="461"/>
      <c r="AW16" s="461"/>
      <c r="AX16" s="461"/>
      <c r="AY16" s="461"/>
      <c r="AZ16" s="461"/>
      <c r="BA16" s="461"/>
      <c r="BB16" s="461"/>
      <c r="BC16" s="461"/>
      <c r="BD16" s="461"/>
      <c r="BE16" s="461"/>
      <c r="BF16" s="461"/>
      <c r="BG16" s="461"/>
      <c r="BH16" s="461"/>
      <c r="BI16" s="461"/>
      <c r="BJ16" s="461"/>
      <c r="BK16" s="461"/>
      <c r="BL16" s="461"/>
      <c r="BM16" s="461"/>
      <c r="BN16" s="461"/>
      <c r="BO16" s="461"/>
      <c r="BP16" s="461"/>
      <c r="BQ16" s="461"/>
      <c r="BR16" s="461"/>
      <c r="BS16" s="461"/>
      <c r="BT16" s="461"/>
      <c r="BU16" s="461"/>
      <c r="BV16" s="461"/>
      <c r="BW16" s="461"/>
      <c r="BX16" s="461"/>
      <c r="BY16" s="461"/>
      <c r="BZ16" s="461"/>
      <c r="CA16" s="461"/>
      <c r="CB16" s="461"/>
      <c r="CC16" s="461"/>
      <c r="CD16" s="461"/>
      <c r="CE16" s="461"/>
      <c r="CF16" s="461"/>
      <c r="CG16" s="461"/>
      <c r="CH16" s="461"/>
      <c r="CI16" s="461"/>
      <c r="CJ16" s="461"/>
      <c r="CK16" s="461"/>
      <c r="CL16" s="461"/>
      <c r="CM16" s="461"/>
      <c r="CN16" s="461"/>
      <c r="CO16" s="461"/>
      <c r="CP16" s="461"/>
      <c r="CQ16" s="461"/>
      <c r="CR16" s="461"/>
      <c r="CS16" s="461"/>
      <c r="CT16" s="461"/>
      <c r="CU16" s="461"/>
      <c r="CV16" s="461"/>
      <c r="CW16" s="461"/>
      <c r="CX16" s="461"/>
      <c r="CY16" s="461"/>
      <c r="CZ16" s="461"/>
      <c r="DA16" s="461"/>
      <c r="DB16" s="461"/>
      <c r="DC16" s="461"/>
      <c r="DD16" s="461"/>
      <c r="DE16" s="461"/>
      <c r="DF16" s="461"/>
      <c r="DG16" s="461"/>
      <c r="DH16" s="461"/>
      <c r="DI16" s="461"/>
      <c r="DJ16" s="461"/>
      <c r="DK16" s="461"/>
      <c r="DL16" s="457" t="s">
        <v>58</v>
      </c>
    </row>
    <row r="17" spans="1:116" ht="29.25" customHeight="1" x14ac:dyDescent="0.25">
      <c r="A17" s="435"/>
      <c r="B17" s="435"/>
      <c r="C17" s="435"/>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35" t="s">
        <v>849</v>
      </c>
      <c r="AG17" s="435"/>
      <c r="AH17" s="435"/>
      <c r="AI17" s="435"/>
      <c r="AJ17" s="435"/>
      <c r="AK17" s="435"/>
      <c r="AL17" s="435"/>
      <c r="AM17" s="435"/>
      <c r="AN17" s="435"/>
      <c r="AO17" s="435"/>
      <c r="AP17" s="435"/>
      <c r="AQ17" s="435"/>
      <c r="AR17" s="435"/>
      <c r="AS17" s="435"/>
      <c r="AT17" s="435" t="s">
        <v>850</v>
      </c>
      <c r="AU17" s="435"/>
      <c r="AV17" s="435"/>
      <c r="AW17" s="435"/>
      <c r="AX17" s="435"/>
      <c r="AY17" s="435"/>
      <c r="AZ17" s="435"/>
      <c r="BA17" s="435"/>
      <c r="BB17" s="435"/>
      <c r="BC17" s="435"/>
      <c r="BD17" s="435"/>
      <c r="BE17" s="435"/>
      <c r="BF17" s="435"/>
      <c r="BG17" s="435"/>
      <c r="BH17" s="435" t="s">
        <v>851</v>
      </c>
      <c r="BI17" s="435"/>
      <c r="BJ17" s="435"/>
      <c r="BK17" s="435"/>
      <c r="BL17" s="435"/>
      <c r="BM17" s="435"/>
      <c r="BN17" s="435"/>
      <c r="BO17" s="435"/>
      <c r="BP17" s="435"/>
      <c r="BQ17" s="435"/>
      <c r="BR17" s="435"/>
      <c r="BS17" s="435"/>
      <c r="BT17" s="435"/>
      <c r="BU17" s="435"/>
      <c r="BV17" s="435" t="s">
        <v>852</v>
      </c>
      <c r="BW17" s="435"/>
      <c r="BX17" s="435"/>
      <c r="BY17" s="435"/>
      <c r="BZ17" s="435"/>
      <c r="CA17" s="435"/>
      <c r="CB17" s="435"/>
      <c r="CC17" s="435"/>
      <c r="CD17" s="435"/>
      <c r="CE17" s="435"/>
      <c r="CF17" s="435"/>
      <c r="CG17" s="435"/>
      <c r="CH17" s="435"/>
      <c r="CI17" s="435"/>
      <c r="CJ17" s="435" t="s">
        <v>853</v>
      </c>
      <c r="CK17" s="435"/>
      <c r="CL17" s="435"/>
      <c r="CM17" s="435"/>
      <c r="CN17" s="435"/>
      <c r="CO17" s="435"/>
      <c r="CP17" s="435"/>
      <c r="CQ17" s="435"/>
      <c r="CR17" s="435"/>
      <c r="CS17" s="435"/>
      <c r="CT17" s="435"/>
      <c r="CU17" s="435"/>
      <c r="CV17" s="435"/>
      <c r="CW17" s="435"/>
      <c r="CX17" s="462" t="s">
        <v>282</v>
      </c>
      <c r="CY17" s="462"/>
      <c r="CZ17" s="462"/>
      <c r="DA17" s="462"/>
      <c r="DB17" s="462"/>
      <c r="DC17" s="462"/>
      <c r="DD17" s="462"/>
      <c r="DE17" s="462"/>
      <c r="DF17" s="462"/>
      <c r="DG17" s="462"/>
      <c r="DH17" s="462"/>
      <c r="DI17" s="462"/>
      <c r="DJ17" s="462"/>
      <c r="DK17" s="462"/>
      <c r="DL17" s="457"/>
    </row>
    <row r="18" spans="1:116" ht="45" customHeight="1" x14ac:dyDescent="0.25">
      <c r="A18" s="435"/>
      <c r="B18" s="435"/>
      <c r="C18" s="435"/>
      <c r="D18" s="435" t="s">
        <v>59</v>
      </c>
      <c r="E18" s="435"/>
      <c r="F18" s="435"/>
      <c r="G18" s="435"/>
      <c r="H18" s="435"/>
      <c r="I18" s="435"/>
      <c r="J18" s="435"/>
      <c r="K18" s="435" t="s">
        <v>115</v>
      </c>
      <c r="L18" s="435"/>
      <c r="M18" s="435"/>
      <c r="N18" s="435"/>
      <c r="O18" s="435"/>
      <c r="P18" s="435"/>
      <c r="Q18" s="435"/>
      <c r="R18" s="435" t="s">
        <v>831</v>
      </c>
      <c r="S18" s="435"/>
      <c r="T18" s="435"/>
      <c r="U18" s="435"/>
      <c r="V18" s="435"/>
      <c r="W18" s="435"/>
      <c r="X18" s="435"/>
      <c r="Y18" s="435" t="s">
        <v>884</v>
      </c>
      <c r="Z18" s="435"/>
      <c r="AA18" s="435"/>
      <c r="AB18" s="435"/>
      <c r="AC18" s="435"/>
      <c r="AD18" s="435"/>
      <c r="AE18" s="435"/>
      <c r="AF18" s="435" t="s">
        <v>831</v>
      </c>
      <c r="AG18" s="435"/>
      <c r="AH18" s="435"/>
      <c r="AI18" s="435"/>
      <c r="AJ18" s="435"/>
      <c r="AK18" s="435"/>
      <c r="AL18" s="435"/>
      <c r="AM18" s="435" t="s">
        <v>884</v>
      </c>
      <c r="AN18" s="435"/>
      <c r="AO18" s="435"/>
      <c r="AP18" s="435"/>
      <c r="AQ18" s="435"/>
      <c r="AR18" s="435"/>
      <c r="AS18" s="435"/>
      <c r="AT18" s="435" t="s">
        <v>831</v>
      </c>
      <c r="AU18" s="435"/>
      <c r="AV18" s="435"/>
      <c r="AW18" s="435"/>
      <c r="AX18" s="435"/>
      <c r="AY18" s="435"/>
      <c r="AZ18" s="435"/>
      <c r="BA18" s="435" t="s">
        <v>884</v>
      </c>
      <c r="BB18" s="435"/>
      <c r="BC18" s="435"/>
      <c r="BD18" s="435"/>
      <c r="BE18" s="435"/>
      <c r="BF18" s="435"/>
      <c r="BG18" s="435"/>
      <c r="BH18" s="435" t="s">
        <v>831</v>
      </c>
      <c r="BI18" s="435"/>
      <c r="BJ18" s="435"/>
      <c r="BK18" s="435"/>
      <c r="BL18" s="435"/>
      <c r="BM18" s="435"/>
      <c r="BN18" s="435"/>
      <c r="BO18" s="435" t="s">
        <v>60</v>
      </c>
      <c r="BP18" s="435"/>
      <c r="BQ18" s="435"/>
      <c r="BR18" s="435"/>
      <c r="BS18" s="435"/>
      <c r="BT18" s="435"/>
      <c r="BU18" s="435"/>
      <c r="BV18" s="435" t="s">
        <v>831</v>
      </c>
      <c r="BW18" s="435"/>
      <c r="BX18" s="435"/>
      <c r="BY18" s="435"/>
      <c r="BZ18" s="435"/>
      <c r="CA18" s="435"/>
      <c r="CB18" s="435"/>
      <c r="CC18" s="435" t="s">
        <v>60</v>
      </c>
      <c r="CD18" s="435"/>
      <c r="CE18" s="435"/>
      <c r="CF18" s="435"/>
      <c r="CG18" s="435"/>
      <c r="CH18" s="435"/>
      <c r="CI18" s="435"/>
      <c r="CJ18" s="435" t="s">
        <v>831</v>
      </c>
      <c r="CK18" s="435"/>
      <c r="CL18" s="435"/>
      <c r="CM18" s="435"/>
      <c r="CN18" s="435"/>
      <c r="CO18" s="435"/>
      <c r="CP18" s="435"/>
      <c r="CQ18" s="435" t="s">
        <v>60</v>
      </c>
      <c r="CR18" s="435"/>
      <c r="CS18" s="435"/>
      <c r="CT18" s="435"/>
      <c r="CU18" s="435"/>
      <c r="CV18" s="435"/>
      <c r="CW18" s="435"/>
      <c r="CX18" s="435" t="s">
        <v>59</v>
      </c>
      <c r="CY18" s="435"/>
      <c r="CZ18" s="435"/>
      <c r="DA18" s="435"/>
      <c r="DB18" s="435"/>
      <c r="DC18" s="435"/>
      <c r="DD18" s="435"/>
      <c r="DE18" s="435" t="s">
        <v>60</v>
      </c>
      <c r="DF18" s="435"/>
      <c r="DG18" s="435"/>
      <c r="DH18" s="435"/>
      <c r="DI18" s="435"/>
      <c r="DJ18" s="435"/>
      <c r="DK18" s="435"/>
      <c r="DL18" s="457"/>
    </row>
    <row r="19" spans="1:116" ht="60.75" customHeight="1" x14ac:dyDescent="0.25">
      <c r="A19" s="435"/>
      <c r="B19" s="435"/>
      <c r="C19" s="435"/>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57"/>
    </row>
    <row r="20" spans="1:116" s="169" customFormat="1" x14ac:dyDescent="0.25">
      <c r="A20" s="185">
        <v>1</v>
      </c>
      <c r="B20" s="185">
        <v>2</v>
      </c>
      <c r="C20" s="185">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36">
        <v>8</v>
      </c>
    </row>
    <row r="21" spans="1:116" s="237" customFormat="1" ht="47.25" x14ac:dyDescent="0.25">
      <c r="A21" s="234">
        <v>0</v>
      </c>
      <c r="B21" s="235" t="s">
        <v>616</v>
      </c>
      <c r="C21" s="234" t="s">
        <v>740</v>
      </c>
      <c r="D21" s="242">
        <v>15.76</v>
      </c>
      <c r="E21" s="242">
        <v>0</v>
      </c>
      <c r="F21" s="242">
        <v>52.296999999999997</v>
      </c>
      <c r="G21" s="242">
        <v>0</v>
      </c>
      <c r="H21" s="242">
        <v>66.966499999999996</v>
      </c>
      <c r="I21" s="242">
        <v>0</v>
      </c>
      <c r="J21" s="242">
        <v>5602</v>
      </c>
      <c r="K21" s="242">
        <v>19.22</v>
      </c>
      <c r="L21" s="242">
        <v>0</v>
      </c>
      <c r="M21" s="242">
        <v>64.25200000000001</v>
      </c>
      <c r="N21" s="242">
        <v>0</v>
      </c>
      <c r="O21" s="242">
        <v>64.731999999999985</v>
      </c>
      <c r="P21" s="242">
        <v>0</v>
      </c>
      <c r="Q21" s="242">
        <v>6140</v>
      </c>
      <c r="R21" s="242">
        <v>0</v>
      </c>
      <c r="S21" s="242">
        <v>0</v>
      </c>
      <c r="T21" s="242">
        <v>0</v>
      </c>
      <c r="U21" s="242">
        <v>0</v>
      </c>
      <c r="V21" s="242">
        <v>0</v>
      </c>
      <c r="W21" s="242">
        <v>0</v>
      </c>
      <c r="X21" s="242">
        <v>0</v>
      </c>
      <c r="Y21" s="242">
        <v>0</v>
      </c>
      <c r="Z21" s="242">
        <v>0</v>
      </c>
      <c r="AA21" s="242">
        <v>0</v>
      </c>
      <c r="AB21" s="242">
        <v>0</v>
      </c>
      <c r="AC21" s="242">
        <v>0</v>
      </c>
      <c r="AD21" s="242">
        <v>0</v>
      </c>
      <c r="AE21" s="242">
        <v>0</v>
      </c>
      <c r="AF21" s="231">
        <v>2.2999999999999998</v>
      </c>
      <c r="AG21" s="231">
        <v>0</v>
      </c>
      <c r="AH21" s="231">
        <v>10.1</v>
      </c>
      <c r="AI21" s="231">
        <v>0</v>
      </c>
      <c r="AJ21" s="231">
        <v>11.9255</v>
      </c>
      <c r="AK21" s="231">
        <v>0</v>
      </c>
      <c r="AL21" s="231">
        <v>1793</v>
      </c>
      <c r="AM21" s="231">
        <v>2.2999999999999998</v>
      </c>
      <c r="AN21" s="231">
        <v>0</v>
      </c>
      <c r="AO21" s="231">
        <v>11.401</v>
      </c>
      <c r="AP21" s="231">
        <v>0</v>
      </c>
      <c r="AQ21" s="231">
        <v>12.984999999999999</v>
      </c>
      <c r="AR21" s="231">
        <v>0</v>
      </c>
      <c r="AS21" s="231">
        <v>1793</v>
      </c>
      <c r="AT21" s="231">
        <v>1.06</v>
      </c>
      <c r="AU21" s="231">
        <v>0</v>
      </c>
      <c r="AV21" s="231">
        <v>12.196999999999999</v>
      </c>
      <c r="AW21" s="231">
        <v>0</v>
      </c>
      <c r="AX21" s="231">
        <v>8.3409999999999993</v>
      </c>
      <c r="AY21" s="231">
        <v>0</v>
      </c>
      <c r="AZ21" s="231">
        <v>951</v>
      </c>
      <c r="BA21" s="231">
        <v>9.06</v>
      </c>
      <c r="BB21" s="231">
        <v>0</v>
      </c>
      <c r="BC21" s="231">
        <v>20.241</v>
      </c>
      <c r="BD21" s="231">
        <v>0</v>
      </c>
      <c r="BE21" s="231">
        <v>8.8729999999999993</v>
      </c>
      <c r="BF21" s="231">
        <v>0</v>
      </c>
      <c r="BG21" s="231">
        <v>1078</v>
      </c>
      <c r="BH21" s="231">
        <v>5.2</v>
      </c>
      <c r="BI21" s="231">
        <v>0</v>
      </c>
      <c r="BJ21" s="231">
        <v>10</v>
      </c>
      <c r="BK21" s="231">
        <v>0</v>
      </c>
      <c r="BL21" s="231">
        <v>16.8</v>
      </c>
      <c r="BM21" s="231">
        <v>0</v>
      </c>
      <c r="BN21" s="231">
        <v>951</v>
      </c>
      <c r="BO21" s="231">
        <v>0.66</v>
      </c>
      <c r="BP21" s="231">
        <v>0</v>
      </c>
      <c r="BQ21" s="231">
        <v>12.610000000000001</v>
      </c>
      <c r="BR21" s="231">
        <v>0</v>
      </c>
      <c r="BS21" s="231">
        <v>12.974</v>
      </c>
      <c r="BT21" s="231">
        <v>0</v>
      </c>
      <c r="BU21" s="231">
        <v>1362</v>
      </c>
      <c r="BV21" s="231">
        <v>5.6</v>
      </c>
      <c r="BW21" s="231">
        <v>0</v>
      </c>
      <c r="BX21" s="231">
        <v>10</v>
      </c>
      <c r="BY21" s="231">
        <v>0</v>
      </c>
      <c r="BZ21" s="231">
        <v>15.55</v>
      </c>
      <c r="CA21" s="231">
        <v>0</v>
      </c>
      <c r="CB21" s="231">
        <v>953</v>
      </c>
      <c r="CC21" s="231">
        <v>5.6</v>
      </c>
      <c r="CD21" s="231">
        <v>0</v>
      </c>
      <c r="CE21" s="231">
        <v>10</v>
      </c>
      <c r="CF21" s="231">
        <v>0</v>
      </c>
      <c r="CG21" s="231">
        <v>15.55</v>
      </c>
      <c r="CH21" s="231">
        <v>0</v>
      </c>
      <c r="CI21" s="231">
        <v>953</v>
      </c>
      <c r="CJ21" s="231">
        <v>1.6</v>
      </c>
      <c r="CK21" s="231">
        <v>0</v>
      </c>
      <c r="CL21" s="231">
        <v>10</v>
      </c>
      <c r="CM21" s="231">
        <v>0</v>
      </c>
      <c r="CN21" s="231">
        <v>14.35</v>
      </c>
      <c r="CO21" s="231">
        <v>0</v>
      </c>
      <c r="CP21" s="231">
        <v>954</v>
      </c>
      <c r="CQ21" s="231">
        <v>1.6</v>
      </c>
      <c r="CR21" s="231">
        <v>0</v>
      </c>
      <c r="CS21" s="231">
        <v>10</v>
      </c>
      <c r="CT21" s="231">
        <v>0</v>
      </c>
      <c r="CU21" s="231">
        <v>14.35</v>
      </c>
      <c r="CV21" s="231">
        <v>0</v>
      </c>
      <c r="CW21" s="231">
        <v>954</v>
      </c>
      <c r="CX21" s="242">
        <v>15.76</v>
      </c>
      <c r="CY21" s="242">
        <v>0</v>
      </c>
      <c r="CZ21" s="242">
        <v>52.296999999999997</v>
      </c>
      <c r="DA21" s="242">
        <v>0</v>
      </c>
      <c r="DB21" s="242">
        <v>66.966499999999996</v>
      </c>
      <c r="DC21" s="242">
        <v>0</v>
      </c>
      <c r="DD21" s="242">
        <v>5602</v>
      </c>
      <c r="DE21" s="242">
        <v>19.22</v>
      </c>
      <c r="DF21" s="242">
        <v>0</v>
      </c>
      <c r="DG21" s="242">
        <v>64.25200000000001</v>
      </c>
      <c r="DH21" s="242">
        <v>0</v>
      </c>
      <c r="DI21" s="242">
        <v>64.731999999999985</v>
      </c>
      <c r="DJ21" s="242">
        <v>0</v>
      </c>
      <c r="DK21" s="242">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764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1096</v>
      </c>
    </row>
    <row r="50" spans="1:116" ht="47.25" x14ac:dyDescent="0.25">
      <c r="A50" s="168" t="s">
        <v>556</v>
      </c>
      <c r="B50" s="146" t="s">
        <v>711</v>
      </c>
      <c r="C50" s="168" t="s">
        <v>765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1057</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766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1097</v>
      </c>
    </row>
    <row r="53" spans="1:116" ht="94.5" x14ac:dyDescent="0.25">
      <c r="A53" s="168" t="s">
        <v>557</v>
      </c>
      <c r="B53" s="146" t="s">
        <v>682</v>
      </c>
      <c r="C53" s="168" t="s">
        <v>767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1098</v>
      </c>
    </row>
    <row r="54" spans="1:116" ht="110.25" x14ac:dyDescent="0.25">
      <c r="A54" s="168" t="s">
        <v>557</v>
      </c>
      <c r="B54" s="146" t="s">
        <v>685</v>
      </c>
      <c r="C54" s="168" t="s">
        <v>768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1099</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769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1100</v>
      </c>
    </row>
    <row r="61" spans="1:116" ht="141.75" x14ac:dyDescent="0.25">
      <c r="A61" s="168" t="s">
        <v>566</v>
      </c>
      <c r="B61" s="146" t="s">
        <v>684</v>
      </c>
      <c r="C61" s="168" t="s">
        <v>770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1101</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771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1102</v>
      </c>
    </row>
    <row r="67" spans="1:116" ht="126" x14ac:dyDescent="0.25">
      <c r="A67" s="168" t="s">
        <v>648</v>
      </c>
      <c r="B67" s="146" t="s">
        <v>687</v>
      </c>
      <c r="C67" s="168" t="s">
        <v>772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1103</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773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1055</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774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775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776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777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1104</v>
      </c>
    </row>
    <row r="82" spans="1:116" ht="31.5" x14ac:dyDescent="0.25">
      <c r="A82" s="168" t="s">
        <v>671</v>
      </c>
      <c r="B82" s="146" t="s">
        <v>697</v>
      </c>
      <c r="C82" s="168" t="s">
        <v>778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1058</v>
      </c>
    </row>
    <row r="83" spans="1:116" ht="110.25" x14ac:dyDescent="0.25">
      <c r="A83" s="168" t="s">
        <v>671</v>
      </c>
      <c r="B83" s="146" t="s">
        <v>698</v>
      </c>
      <c r="C83" s="168" t="s">
        <v>779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1059</v>
      </c>
    </row>
    <row r="84" spans="1:116" ht="126" x14ac:dyDescent="0.25">
      <c r="A84" s="168" t="s">
        <v>671</v>
      </c>
      <c r="B84" s="146" t="s">
        <v>699</v>
      </c>
      <c r="C84" s="168" t="s">
        <v>780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1091</v>
      </c>
    </row>
    <row r="85" spans="1:116" s="195" customFormat="1" ht="141.75" x14ac:dyDescent="0.25">
      <c r="A85" s="232" t="s">
        <v>671</v>
      </c>
      <c r="B85" s="233" t="s">
        <v>700</v>
      </c>
      <c r="C85" s="232" t="s">
        <v>781</v>
      </c>
      <c r="D85" s="384">
        <v>0</v>
      </c>
      <c r="E85" s="384">
        <v>0</v>
      </c>
      <c r="F85" s="384">
        <v>0</v>
      </c>
      <c r="G85" s="384">
        <v>0</v>
      </c>
      <c r="H85" s="384">
        <v>0.5</v>
      </c>
      <c r="I85" s="384">
        <v>0</v>
      </c>
      <c r="J85" s="384">
        <v>0</v>
      </c>
      <c r="K85" s="384">
        <v>0</v>
      </c>
      <c r="L85" s="384">
        <v>0</v>
      </c>
      <c r="M85" s="384">
        <v>0</v>
      </c>
      <c r="N85" s="384">
        <v>0</v>
      </c>
      <c r="O85" s="384">
        <v>0.214</v>
      </c>
      <c r="P85" s="384">
        <v>0</v>
      </c>
      <c r="Q85" s="384">
        <v>0</v>
      </c>
      <c r="R85" s="384">
        <v>0</v>
      </c>
      <c r="S85" s="384">
        <v>0</v>
      </c>
      <c r="T85" s="384">
        <v>0</v>
      </c>
      <c r="U85" s="384">
        <v>0</v>
      </c>
      <c r="V85" s="384">
        <v>0</v>
      </c>
      <c r="W85" s="384">
        <v>0</v>
      </c>
      <c r="X85" s="384">
        <v>0</v>
      </c>
      <c r="Y85" s="384">
        <v>0</v>
      </c>
      <c r="Z85" s="384">
        <v>0</v>
      </c>
      <c r="AA85" s="384">
        <v>0</v>
      </c>
      <c r="AB85" s="384">
        <v>0</v>
      </c>
      <c r="AC85" s="384">
        <v>0</v>
      </c>
      <c r="AD85" s="384">
        <v>0</v>
      </c>
      <c r="AE85" s="384">
        <v>0</v>
      </c>
      <c r="AF85" s="182">
        <v>0</v>
      </c>
      <c r="AG85" s="182">
        <v>0</v>
      </c>
      <c r="AH85" s="384">
        <v>0</v>
      </c>
      <c r="AI85" s="384">
        <v>0</v>
      </c>
      <c r="AJ85" s="384">
        <v>0</v>
      </c>
      <c r="AK85" s="182">
        <v>0</v>
      </c>
      <c r="AL85" s="182">
        <v>0</v>
      </c>
      <c r="AM85" s="182">
        <v>0</v>
      </c>
      <c r="AN85" s="182">
        <v>0</v>
      </c>
      <c r="AO85" s="384">
        <v>0</v>
      </c>
      <c r="AP85" s="384">
        <v>0</v>
      </c>
      <c r="AQ85" s="384">
        <v>0</v>
      </c>
      <c r="AR85" s="182">
        <v>0</v>
      </c>
      <c r="AS85" s="182">
        <v>0</v>
      </c>
      <c r="AT85" s="182">
        <v>0</v>
      </c>
      <c r="AU85" s="182">
        <v>0</v>
      </c>
      <c r="AV85" s="384">
        <v>0</v>
      </c>
      <c r="AW85" s="384">
        <v>0</v>
      </c>
      <c r="AX85" s="384">
        <v>0</v>
      </c>
      <c r="AY85" s="182">
        <v>0</v>
      </c>
      <c r="AZ85" s="182">
        <v>0</v>
      </c>
      <c r="BA85" s="182">
        <v>0</v>
      </c>
      <c r="BB85" s="182">
        <v>0</v>
      </c>
      <c r="BC85" s="384">
        <v>0</v>
      </c>
      <c r="BD85" s="384">
        <v>0</v>
      </c>
      <c r="BE85" s="384">
        <v>0</v>
      </c>
      <c r="BF85" s="182">
        <v>0</v>
      </c>
      <c r="BG85" s="182">
        <v>0</v>
      </c>
      <c r="BH85" s="182">
        <v>0</v>
      </c>
      <c r="BI85" s="182">
        <v>0</v>
      </c>
      <c r="BJ85" s="384">
        <v>0</v>
      </c>
      <c r="BK85" s="384">
        <v>0</v>
      </c>
      <c r="BL85" s="182">
        <v>0.5</v>
      </c>
      <c r="BM85" s="182">
        <v>0</v>
      </c>
      <c r="BN85" s="182">
        <v>0</v>
      </c>
      <c r="BO85" s="182">
        <v>0</v>
      </c>
      <c r="BP85" s="182">
        <v>0</v>
      </c>
      <c r="BQ85" s="384">
        <v>0</v>
      </c>
      <c r="BR85" s="384">
        <v>0</v>
      </c>
      <c r="BS85" s="182">
        <v>0.214</v>
      </c>
      <c r="BT85" s="182">
        <v>0</v>
      </c>
      <c r="BU85" s="182">
        <v>0</v>
      </c>
      <c r="BV85" s="182">
        <v>0</v>
      </c>
      <c r="BW85" s="182">
        <v>0</v>
      </c>
      <c r="BX85" s="384">
        <v>0</v>
      </c>
      <c r="BY85" s="384">
        <v>0</v>
      </c>
      <c r="BZ85" s="384">
        <v>0</v>
      </c>
      <c r="CA85" s="182">
        <v>0</v>
      </c>
      <c r="CB85" s="182">
        <v>0</v>
      </c>
      <c r="CC85" s="182">
        <v>0</v>
      </c>
      <c r="CD85" s="182">
        <v>0</v>
      </c>
      <c r="CE85" s="384">
        <v>0</v>
      </c>
      <c r="CF85" s="384">
        <v>0</v>
      </c>
      <c r="CG85" s="384">
        <v>0</v>
      </c>
      <c r="CH85" s="182">
        <v>0</v>
      </c>
      <c r="CI85" s="182">
        <v>0</v>
      </c>
      <c r="CJ85" s="182">
        <v>0</v>
      </c>
      <c r="CK85" s="182">
        <v>0</v>
      </c>
      <c r="CL85" s="384">
        <v>0</v>
      </c>
      <c r="CM85" s="384">
        <v>0</v>
      </c>
      <c r="CN85" s="384">
        <v>0</v>
      </c>
      <c r="CO85" s="182">
        <v>0</v>
      </c>
      <c r="CP85" s="182">
        <v>0</v>
      </c>
      <c r="CQ85" s="182">
        <v>0</v>
      </c>
      <c r="CR85" s="182">
        <v>0</v>
      </c>
      <c r="CS85" s="384">
        <v>0</v>
      </c>
      <c r="CT85" s="384">
        <v>0</v>
      </c>
      <c r="CU85" s="384">
        <v>0</v>
      </c>
      <c r="CV85" s="182">
        <v>0</v>
      </c>
      <c r="CW85" s="182">
        <v>0</v>
      </c>
      <c r="CX85" s="384">
        <v>0</v>
      </c>
      <c r="CY85" s="384">
        <v>0</v>
      </c>
      <c r="CZ85" s="384">
        <v>0</v>
      </c>
      <c r="DA85" s="384">
        <v>0</v>
      </c>
      <c r="DB85" s="384">
        <v>0.5</v>
      </c>
      <c r="DC85" s="384">
        <v>0</v>
      </c>
      <c r="DD85" s="384">
        <v>0</v>
      </c>
      <c r="DE85" s="384">
        <v>0</v>
      </c>
      <c r="DF85" s="384">
        <v>0</v>
      </c>
      <c r="DG85" s="384">
        <v>0</v>
      </c>
      <c r="DH85" s="384">
        <v>0</v>
      </c>
      <c r="DI85" s="384">
        <v>0.214</v>
      </c>
      <c r="DJ85" s="384">
        <v>0</v>
      </c>
      <c r="DK85" s="384">
        <v>0</v>
      </c>
      <c r="DL85" s="384" t="s">
        <v>1105</v>
      </c>
    </row>
    <row r="86" spans="1:116" ht="157.5" x14ac:dyDescent="0.25">
      <c r="A86" s="168" t="s">
        <v>671</v>
      </c>
      <c r="B86" s="146" t="s">
        <v>701</v>
      </c>
      <c r="C86" s="168" t="s">
        <v>782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1106</v>
      </c>
    </row>
    <row r="87" spans="1:116" ht="157.5" x14ac:dyDescent="0.25">
      <c r="A87" s="168" t="s">
        <v>671</v>
      </c>
      <c r="B87" s="146" t="s">
        <v>702</v>
      </c>
      <c r="C87" s="168" t="s">
        <v>783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1106</v>
      </c>
    </row>
    <row r="88" spans="1:116" ht="141.75" x14ac:dyDescent="0.25">
      <c r="A88" s="168" t="s">
        <v>671</v>
      </c>
      <c r="B88" s="146" t="s">
        <v>703</v>
      </c>
      <c r="C88" s="168" t="s">
        <v>784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785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786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787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788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789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1107</v>
      </c>
    </row>
    <row r="94" spans="1:116" ht="126" x14ac:dyDescent="0.25">
      <c r="A94" s="168" t="s">
        <v>671</v>
      </c>
      <c r="B94" s="146" t="s">
        <v>709</v>
      </c>
      <c r="C94" s="168" t="s">
        <v>790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1108</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791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1054</v>
      </c>
    </row>
    <row r="97" spans="1:116" ht="220.5" x14ac:dyDescent="0.25">
      <c r="A97" s="168" t="s">
        <v>673</v>
      </c>
      <c r="B97" s="146" t="s">
        <v>693</v>
      </c>
      <c r="C97" s="168" t="s">
        <v>792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1054</v>
      </c>
    </row>
    <row r="98" spans="1:116" ht="204.75" x14ac:dyDescent="0.25">
      <c r="A98" s="168" t="s">
        <v>673</v>
      </c>
      <c r="B98" s="146" t="s">
        <v>694</v>
      </c>
      <c r="C98" s="168" t="s">
        <v>793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1109</v>
      </c>
    </row>
    <row r="99" spans="1:116" ht="189" x14ac:dyDescent="0.25">
      <c r="A99" s="168" t="s">
        <v>673</v>
      </c>
      <c r="B99" s="146" t="s">
        <v>695</v>
      </c>
      <c r="C99" s="168" t="s">
        <v>794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795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1110</v>
      </c>
    </row>
    <row r="101" spans="1:116" ht="110.25" x14ac:dyDescent="0.25">
      <c r="A101" s="168" t="s">
        <v>673</v>
      </c>
      <c r="B101" s="146" t="s">
        <v>897</v>
      </c>
      <c r="C101" s="168" t="s">
        <v>1094</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1056</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796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1057</v>
      </c>
    </row>
    <row r="105" spans="1:116" ht="47.25" x14ac:dyDescent="0.25">
      <c r="A105" s="168" t="s">
        <v>676</v>
      </c>
      <c r="B105" s="146" t="s">
        <v>714</v>
      </c>
      <c r="C105" s="168" t="s">
        <v>797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1092</v>
      </c>
    </row>
    <row r="106" spans="1:116" ht="63" x14ac:dyDescent="0.25">
      <c r="A106" s="168" t="s">
        <v>676</v>
      </c>
      <c r="B106" s="146" t="s">
        <v>713</v>
      </c>
      <c r="C106" s="168" t="s">
        <v>798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799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1057</v>
      </c>
    </row>
    <row r="108" spans="1:116" ht="47.25" x14ac:dyDescent="0.25">
      <c r="A108" s="168" t="s">
        <v>676</v>
      </c>
      <c r="B108" s="146" t="s">
        <v>720</v>
      </c>
      <c r="C108" s="168" t="s">
        <v>800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1057</v>
      </c>
    </row>
    <row r="109" spans="1:116" ht="47.25" x14ac:dyDescent="0.25">
      <c r="A109" s="168" t="s">
        <v>676</v>
      </c>
      <c r="B109" s="146" t="s">
        <v>721</v>
      </c>
      <c r="C109" s="168" t="s">
        <v>801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1057</v>
      </c>
    </row>
    <row r="110" spans="1:116" ht="47.25" x14ac:dyDescent="0.25">
      <c r="A110" s="168" t="s">
        <v>676</v>
      </c>
      <c r="B110" s="146" t="s">
        <v>722</v>
      </c>
      <c r="C110" s="168" t="s">
        <v>802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803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804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1057</v>
      </c>
    </row>
    <row r="113" spans="1:116" ht="47.25" x14ac:dyDescent="0.25">
      <c r="A113" s="168" t="s">
        <v>676</v>
      </c>
      <c r="B113" s="146" t="s">
        <v>725</v>
      </c>
      <c r="C113" s="168" t="s">
        <v>805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806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1093</v>
      </c>
    </row>
    <row r="115" spans="1:116" ht="31.5" x14ac:dyDescent="0.25">
      <c r="A115" s="168" t="s">
        <v>676</v>
      </c>
      <c r="B115" s="146" t="s">
        <v>727</v>
      </c>
      <c r="C115" s="168" t="s">
        <v>807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807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808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809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1091</v>
      </c>
    </row>
    <row r="119" spans="1:116" ht="63" x14ac:dyDescent="0.25">
      <c r="A119" s="168" t="s">
        <v>676</v>
      </c>
      <c r="B119" s="146" t="s">
        <v>730</v>
      </c>
      <c r="C119" s="168" t="s">
        <v>810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1091</v>
      </c>
    </row>
    <row r="120" spans="1:116" ht="63" x14ac:dyDescent="0.25">
      <c r="A120" s="168" t="s">
        <v>676</v>
      </c>
      <c r="B120" s="146" t="s">
        <v>731</v>
      </c>
      <c r="C120" s="168" t="s">
        <v>811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812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813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1057</v>
      </c>
    </row>
    <row r="123" spans="1:116" ht="31.5" x14ac:dyDescent="0.25">
      <c r="A123" s="168" t="s">
        <v>676</v>
      </c>
      <c r="B123" s="146" t="s">
        <v>733</v>
      </c>
      <c r="C123" s="168" t="s">
        <v>814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1113</v>
      </c>
    </row>
    <row r="124" spans="1:116" ht="31.5" x14ac:dyDescent="0.25">
      <c r="A124" s="168" t="s">
        <v>676</v>
      </c>
      <c r="B124" s="146" t="s">
        <v>734</v>
      </c>
      <c r="C124" s="168" t="s">
        <v>815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1113</v>
      </c>
    </row>
    <row r="125" spans="1:116" ht="47.25" x14ac:dyDescent="0.25">
      <c r="A125" s="168" t="s">
        <v>676</v>
      </c>
      <c r="B125" s="146" t="s">
        <v>735</v>
      </c>
      <c r="C125" s="168" t="s">
        <v>816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1113</v>
      </c>
    </row>
    <row r="126" spans="1:116" ht="31.5" x14ac:dyDescent="0.25">
      <c r="A126" s="168" t="s">
        <v>676</v>
      </c>
      <c r="B126" s="146" t="s">
        <v>736</v>
      </c>
      <c r="C126" s="168" t="s">
        <v>817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1113</v>
      </c>
    </row>
    <row r="127" spans="1:116" ht="110.25" x14ac:dyDescent="0.25">
      <c r="A127" s="168" t="s">
        <v>676</v>
      </c>
      <c r="B127" s="146" t="s">
        <v>717</v>
      </c>
      <c r="C127" s="168" t="s">
        <v>818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1057</v>
      </c>
    </row>
    <row r="128" spans="1:116" ht="220.5" x14ac:dyDescent="0.25">
      <c r="A128" s="168" t="s">
        <v>676</v>
      </c>
      <c r="B128" s="146" t="s">
        <v>737</v>
      </c>
      <c r="C128" s="168" t="s">
        <v>819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1111</v>
      </c>
    </row>
    <row r="129" spans="1:116" ht="126" x14ac:dyDescent="0.25">
      <c r="A129" s="168" t="s">
        <v>676</v>
      </c>
      <c r="B129" s="146" t="s">
        <v>738</v>
      </c>
      <c r="C129" s="168" t="s">
        <v>820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1112</v>
      </c>
    </row>
    <row r="130" spans="1:116" ht="220.5" x14ac:dyDescent="0.25">
      <c r="A130" s="168" t="s">
        <v>676</v>
      </c>
      <c r="B130" s="146" t="s">
        <v>739</v>
      </c>
      <c r="C130" s="168" t="s">
        <v>821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1111</v>
      </c>
    </row>
  </sheetData>
  <autoFilter ref="A20:DM130"/>
  <mergeCells count="41">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BH18:BN18"/>
    <mergeCell ref="BO18:BU18"/>
    <mergeCell ref="CX18:DD18"/>
    <mergeCell ref="DE18:DK18"/>
    <mergeCell ref="D18:J18"/>
    <mergeCell ref="K18:Q18"/>
    <mergeCell ref="R18:X18"/>
    <mergeCell ref="Y18:AE18"/>
    <mergeCell ref="AF18:AL18"/>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3" customWidth="1"/>
    <col min="5" max="6" width="6" style="253" bestFit="1" customWidth="1"/>
    <col min="7" max="9" width="6" style="253" customWidth="1"/>
    <col min="10" max="39" width="6.85546875" style="253"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1"/>
      <c r="E1" s="251"/>
      <c r="F1" s="251"/>
      <c r="G1" s="251"/>
      <c r="H1" s="251"/>
      <c r="I1" s="251"/>
      <c r="J1" s="251"/>
      <c r="K1" s="251"/>
      <c r="L1" s="251"/>
      <c r="M1" s="251"/>
      <c r="N1" s="251"/>
      <c r="O1" s="251"/>
      <c r="P1" s="251"/>
      <c r="Q1" s="252"/>
      <c r="R1" s="252"/>
      <c r="S1" s="252"/>
      <c r="T1" s="252"/>
      <c r="U1" s="252"/>
      <c r="V1" s="252"/>
      <c r="W1" s="252"/>
      <c r="X1" s="252"/>
      <c r="Y1" s="252"/>
      <c r="Z1" s="252"/>
      <c r="AA1" s="252"/>
      <c r="AB1" s="252"/>
      <c r="AC1" s="252"/>
      <c r="AD1" s="252"/>
      <c r="AE1" s="252"/>
      <c r="AF1" s="252"/>
      <c r="AG1" s="252"/>
      <c r="AH1" s="252"/>
      <c r="AI1" s="251"/>
      <c r="AJ1" s="251"/>
      <c r="AK1" s="251"/>
      <c r="AL1" s="251"/>
      <c r="AM1" s="361" t="s">
        <v>316</v>
      </c>
    </row>
    <row r="2" spans="1:50" s="3" customFormat="1" x14ac:dyDescent="0.2">
      <c r="D2" s="251"/>
      <c r="E2" s="251"/>
      <c r="F2" s="251"/>
      <c r="G2" s="251"/>
      <c r="H2" s="251"/>
      <c r="I2" s="251"/>
      <c r="J2" s="251"/>
      <c r="K2" s="251"/>
      <c r="L2" s="251"/>
      <c r="M2" s="251"/>
      <c r="N2" s="251"/>
      <c r="O2" s="251"/>
      <c r="P2" s="251"/>
      <c r="Q2" s="252"/>
      <c r="R2" s="252"/>
      <c r="S2" s="252"/>
      <c r="T2" s="252"/>
      <c r="U2" s="252"/>
      <c r="V2" s="252"/>
      <c r="W2" s="252"/>
      <c r="X2" s="252"/>
      <c r="Y2" s="252"/>
      <c r="Z2" s="252"/>
      <c r="AA2" s="252"/>
      <c r="AB2" s="252"/>
      <c r="AC2" s="252"/>
      <c r="AD2" s="252"/>
      <c r="AE2" s="252"/>
      <c r="AF2" s="252"/>
      <c r="AG2" s="252"/>
      <c r="AH2" s="252"/>
      <c r="AI2" s="251"/>
      <c r="AJ2" s="251"/>
      <c r="AK2" s="251"/>
      <c r="AL2" s="251"/>
      <c r="AM2" s="361" t="s">
        <v>1</v>
      </c>
    </row>
    <row r="3" spans="1:50" s="3" customFormat="1" x14ac:dyDescent="0.2">
      <c r="D3" s="251"/>
      <c r="E3" s="251"/>
      <c r="F3" s="251"/>
      <c r="G3" s="251"/>
      <c r="H3" s="251"/>
      <c r="I3" s="251"/>
      <c r="J3" s="251"/>
      <c r="K3" s="251"/>
      <c r="L3" s="251"/>
      <c r="M3" s="251"/>
      <c r="N3" s="251"/>
      <c r="O3" s="251"/>
      <c r="P3" s="251"/>
      <c r="Q3" s="252"/>
      <c r="R3" s="252"/>
      <c r="S3" s="252"/>
      <c r="T3" s="252"/>
      <c r="U3" s="252"/>
      <c r="V3" s="252"/>
      <c r="W3" s="252"/>
      <c r="X3" s="252"/>
      <c r="Y3" s="252"/>
      <c r="Z3" s="252"/>
      <c r="AA3" s="252"/>
      <c r="AB3" s="252"/>
      <c r="AC3" s="252"/>
      <c r="AD3" s="252"/>
      <c r="AE3" s="252"/>
      <c r="AF3" s="252"/>
      <c r="AG3" s="252"/>
      <c r="AH3" s="252"/>
      <c r="AI3" s="251"/>
      <c r="AJ3" s="251"/>
      <c r="AK3" s="251"/>
      <c r="AL3" s="251"/>
      <c r="AM3" s="319" t="s">
        <v>2</v>
      </c>
    </row>
    <row r="4" spans="1:50" x14ac:dyDescent="0.25">
      <c r="A4" s="463" t="s">
        <v>317</v>
      </c>
      <c r="B4" s="463"/>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c r="AD4" s="463"/>
      <c r="AE4" s="463"/>
      <c r="AF4" s="463"/>
      <c r="AG4" s="463"/>
      <c r="AH4" s="463"/>
      <c r="AI4" s="463"/>
      <c r="AJ4" s="463"/>
      <c r="AK4" s="463"/>
      <c r="AL4" s="463"/>
      <c r="AM4" s="463"/>
    </row>
    <row r="6" spans="1:50" x14ac:dyDescent="0.25">
      <c r="A6" s="464" t="s">
        <v>915</v>
      </c>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row>
    <row r="7" spans="1:50" x14ac:dyDescent="0.25">
      <c r="A7" s="451" t="s">
        <v>5</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row>
    <row r="8" spans="1:50" x14ac:dyDescent="0.25">
      <c r="A8" s="11"/>
      <c r="B8" s="11"/>
      <c r="C8" s="11"/>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row>
    <row r="9" spans="1:50" x14ac:dyDescent="0.25">
      <c r="A9" s="452" t="s">
        <v>905</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row>
    <row r="10" spans="1:50" hidden="1" x14ac:dyDescent="0.25">
      <c r="A10" s="244"/>
      <c r="B10" s="244"/>
      <c r="C10" s="244"/>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44"/>
      <c r="B11" s="244"/>
      <c r="C11" s="244"/>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44"/>
      <c r="B12" s="244"/>
      <c r="C12" s="244"/>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44"/>
      <c r="B13" s="244"/>
      <c r="C13" s="244"/>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44"/>
      <c r="B14" s="244"/>
      <c r="C14" s="244"/>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65"/>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254"/>
      <c r="Z15" s="254"/>
      <c r="AA15" s="254"/>
      <c r="AB15" s="254"/>
      <c r="AC15" s="254"/>
      <c r="AD15" s="254"/>
      <c r="AE15" s="254"/>
      <c r="AF15" s="254"/>
      <c r="AG15" s="254"/>
      <c r="AH15" s="254"/>
      <c r="AI15" s="254"/>
      <c r="AJ15" s="127"/>
      <c r="AK15" s="127"/>
      <c r="AL15" s="127"/>
      <c r="AM15" s="127"/>
      <c r="AN15" s="6"/>
      <c r="AO15" s="6"/>
      <c r="AP15" s="6"/>
      <c r="AQ15" s="6"/>
      <c r="AR15" s="6"/>
      <c r="AS15" s="6"/>
      <c r="AT15" s="6"/>
      <c r="AU15" s="6"/>
      <c r="AV15" s="6"/>
      <c r="AW15" s="6"/>
      <c r="AX15" s="6"/>
    </row>
    <row r="16" spans="1:50" x14ac:dyDescent="0.25">
      <c r="A16" s="435" t="s">
        <v>9</v>
      </c>
      <c r="B16" s="435" t="s">
        <v>10</v>
      </c>
      <c r="C16" s="435" t="s">
        <v>11</v>
      </c>
      <c r="D16" s="435" t="s">
        <v>318</v>
      </c>
      <c r="E16" s="435" t="s">
        <v>916</v>
      </c>
      <c r="F16" s="435"/>
      <c r="G16" s="435"/>
      <c r="H16" s="435"/>
      <c r="I16" s="435"/>
      <c r="J16" s="466" t="s">
        <v>319</v>
      </c>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c r="AH16" s="466"/>
      <c r="AI16" s="466"/>
      <c r="AJ16" s="466"/>
      <c r="AK16" s="466"/>
      <c r="AL16" s="466"/>
      <c r="AM16" s="466"/>
      <c r="AN16" s="6"/>
      <c r="AO16" s="6"/>
      <c r="AP16" s="6"/>
      <c r="AQ16" s="6"/>
      <c r="AR16" s="6"/>
      <c r="AS16" s="6"/>
      <c r="AT16" s="6"/>
      <c r="AU16" s="6"/>
      <c r="AV16" s="6"/>
      <c r="AW16" s="6"/>
      <c r="AX16" s="6"/>
    </row>
    <row r="17" spans="1:50" x14ac:dyDescent="0.25">
      <c r="A17" s="435"/>
      <c r="B17" s="435"/>
      <c r="C17" s="435"/>
      <c r="D17" s="435"/>
      <c r="E17" s="435"/>
      <c r="F17" s="435"/>
      <c r="G17" s="435"/>
      <c r="H17" s="435"/>
      <c r="I17" s="435"/>
      <c r="J17" s="446" t="s">
        <v>849</v>
      </c>
      <c r="K17" s="446"/>
      <c r="L17" s="446"/>
      <c r="M17" s="446"/>
      <c r="N17" s="446"/>
      <c r="O17" s="446" t="s">
        <v>850</v>
      </c>
      <c r="P17" s="446"/>
      <c r="Q17" s="446"/>
      <c r="R17" s="446"/>
      <c r="S17" s="446"/>
      <c r="T17" s="446" t="s">
        <v>851</v>
      </c>
      <c r="U17" s="446"/>
      <c r="V17" s="446"/>
      <c r="W17" s="446"/>
      <c r="X17" s="446"/>
      <c r="Y17" s="446" t="s">
        <v>852</v>
      </c>
      <c r="Z17" s="446"/>
      <c r="AA17" s="446"/>
      <c r="AB17" s="446"/>
      <c r="AC17" s="446"/>
      <c r="AD17" s="446" t="s">
        <v>853</v>
      </c>
      <c r="AE17" s="446"/>
      <c r="AF17" s="446"/>
      <c r="AG17" s="446"/>
      <c r="AH17" s="446"/>
      <c r="AI17" s="435" t="s">
        <v>114</v>
      </c>
      <c r="AJ17" s="435"/>
      <c r="AK17" s="435"/>
      <c r="AL17" s="435"/>
      <c r="AM17" s="435"/>
      <c r="AN17" s="6"/>
      <c r="AO17" s="6"/>
      <c r="AP17" s="6"/>
      <c r="AQ17" s="6"/>
      <c r="AR17" s="6"/>
      <c r="AS17" s="6"/>
      <c r="AT17" s="6"/>
      <c r="AU17" s="6"/>
      <c r="AV17" s="6"/>
      <c r="AW17" s="6"/>
      <c r="AX17" s="6"/>
    </row>
    <row r="18" spans="1:50" x14ac:dyDescent="0.25">
      <c r="A18" s="435"/>
      <c r="B18" s="435"/>
      <c r="C18" s="435"/>
      <c r="D18" s="435"/>
      <c r="E18" s="446" t="s">
        <v>882</v>
      </c>
      <c r="F18" s="446"/>
      <c r="G18" s="446"/>
      <c r="H18" s="446"/>
      <c r="I18" s="446"/>
      <c r="J18" s="446" t="s">
        <v>882</v>
      </c>
      <c r="K18" s="446"/>
      <c r="L18" s="446"/>
      <c r="M18" s="446"/>
      <c r="N18" s="446"/>
      <c r="O18" s="446" t="s">
        <v>882</v>
      </c>
      <c r="P18" s="446"/>
      <c r="Q18" s="446"/>
      <c r="R18" s="446"/>
      <c r="S18" s="446"/>
      <c r="T18" s="446" t="s">
        <v>59</v>
      </c>
      <c r="U18" s="446"/>
      <c r="V18" s="446"/>
      <c r="W18" s="446"/>
      <c r="X18" s="446"/>
      <c r="Y18" s="446" t="s">
        <v>59</v>
      </c>
      <c r="Z18" s="446"/>
      <c r="AA18" s="446"/>
      <c r="AB18" s="446"/>
      <c r="AC18" s="446"/>
      <c r="AD18" s="446" t="s">
        <v>59</v>
      </c>
      <c r="AE18" s="446"/>
      <c r="AF18" s="446"/>
      <c r="AG18" s="446"/>
      <c r="AH18" s="446"/>
      <c r="AI18" s="446" t="s">
        <v>59</v>
      </c>
      <c r="AJ18" s="446"/>
      <c r="AK18" s="446"/>
      <c r="AL18" s="446"/>
      <c r="AM18" s="446"/>
      <c r="AN18" s="6"/>
      <c r="AO18" s="6"/>
      <c r="AP18" s="6"/>
      <c r="AQ18" s="6"/>
      <c r="AR18" s="6"/>
      <c r="AS18" s="6"/>
      <c r="AT18" s="6"/>
      <c r="AU18" s="6"/>
      <c r="AV18" s="6"/>
      <c r="AW18" s="6"/>
      <c r="AX18" s="6"/>
    </row>
    <row r="19" spans="1:50" ht="47.25" x14ac:dyDescent="0.25">
      <c r="A19" s="435"/>
      <c r="B19" s="435"/>
      <c r="C19" s="435"/>
      <c r="D19" s="435"/>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45">
        <v>1</v>
      </c>
      <c r="B20" s="245">
        <v>2</v>
      </c>
      <c r="C20" s="245">
        <v>3</v>
      </c>
      <c r="D20" s="245">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764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765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766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767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768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769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770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771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772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773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774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775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776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777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778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779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780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781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782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783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784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785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786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787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788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789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790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791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792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793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794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795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897</v>
      </c>
      <c r="C101" s="168" t="s">
        <v>1094</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796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797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798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799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800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801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802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803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804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805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806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807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807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808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809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810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811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812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813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814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815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816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817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818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819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820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821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T17:X17"/>
    <mergeCell ref="J17:N17"/>
    <mergeCell ref="AD17:AH17"/>
    <mergeCell ref="AI17:AM17"/>
    <mergeCell ref="E18:I18"/>
    <mergeCell ref="Y18:AC18"/>
    <mergeCell ref="J18:N18"/>
    <mergeCell ref="AD18:AH18"/>
    <mergeCell ref="Y17:AC17"/>
    <mergeCell ref="O18:S18"/>
    <mergeCell ref="T18:X18"/>
    <mergeCell ref="A4:AM4"/>
    <mergeCell ref="A6:AM6"/>
    <mergeCell ref="A7:AM7"/>
    <mergeCell ref="A9:AM9"/>
    <mergeCell ref="A15:X15"/>
    <mergeCell ref="A16:A19"/>
    <mergeCell ref="E16:I17"/>
    <mergeCell ref="J16:AM16"/>
    <mergeCell ref="AI18:AM18"/>
    <mergeCell ref="B16:B19"/>
    <mergeCell ref="C16:C19"/>
    <mergeCell ref="D16:D19"/>
    <mergeCell ref="O17:S17"/>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1" t="s">
        <v>320</v>
      </c>
      <c r="K1" s="4"/>
      <c r="L1" s="4"/>
      <c r="M1" s="4"/>
      <c r="N1" s="4"/>
      <c r="O1" s="4"/>
      <c r="P1" s="4"/>
    </row>
    <row r="2" spans="1:48" s="3" customFormat="1" x14ac:dyDescent="0.25">
      <c r="J2" s="362" t="s">
        <v>1</v>
      </c>
      <c r="K2" s="4"/>
      <c r="L2" s="4"/>
      <c r="M2" s="4"/>
      <c r="N2" s="4"/>
      <c r="O2" s="4"/>
      <c r="P2" s="4"/>
    </row>
    <row r="3" spans="1:48" s="3" customFormat="1" x14ac:dyDescent="0.25">
      <c r="J3" s="363" t="s">
        <v>2</v>
      </c>
      <c r="K3" s="4"/>
      <c r="L3" s="4"/>
      <c r="M3" s="4"/>
      <c r="N3" s="4"/>
      <c r="O3" s="4"/>
      <c r="P3" s="4"/>
    </row>
    <row r="4" spans="1:48" x14ac:dyDescent="0.25">
      <c r="A4" s="468" t="s">
        <v>321</v>
      </c>
      <c r="B4" s="468"/>
      <c r="C4" s="468"/>
      <c r="D4" s="468"/>
      <c r="E4" s="468"/>
      <c r="F4" s="468"/>
      <c r="G4" s="468"/>
      <c r="H4" s="468"/>
      <c r="I4" s="468"/>
      <c r="J4" s="468"/>
      <c r="K4" s="6"/>
      <c r="L4" s="6"/>
      <c r="M4" s="6"/>
      <c r="N4" s="6"/>
      <c r="O4" s="6"/>
      <c r="P4" s="6"/>
    </row>
    <row r="5" spans="1:48" x14ac:dyDescent="0.25">
      <c r="K5" s="6"/>
      <c r="L5" s="6"/>
      <c r="M5" s="6"/>
      <c r="N5" s="6"/>
      <c r="O5" s="6"/>
      <c r="P5" s="6"/>
    </row>
    <row r="6" spans="1:48" x14ac:dyDescent="0.25">
      <c r="A6" s="464" t="s">
        <v>917</v>
      </c>
      <c r="B6" s="464"/>
      <c r="C6" s="464"/>
      <c r="D6" s="464"/>
      <c r="E6" s="464"/>
      <c r="F6" s="464"/>
      <c r="G6" s="464"/>
      <c r="H6" s="464"/>
      <c r="I6" s="464"/>
      <c r="J6" s="464"/>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64" t="s">
        <v>5</v>
      </c>
      <c r="B7" s="464"/>
      <c r="C7" s="464"/>
      <c r="D7" s="464"/>
      <c r="E7" s="464"/>
      <c r="F7" s="464"/>
      <c r="G7" s="464"/>
      <c r="H7" s="464"/>
      <c r="I7" s="464"/>
      <c r="J7" s="464"/>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46"/>
      <c r="G8" s="246"/>
      <c r="H8" s="246"/>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44" t="s">
        <v>913</v>
      </c>
      <c r="B9" s="444"/>
      <c r="C9" s="444"/>
      <c r="D9" s="444"/>
      <c r="E9" s="444"/>
      <c r="F9" s="444"/>
      <c r="G9" s="444"/>
      <c r="H9" s="444"/>
      <c r="I9" s="444"/>
      <c r="J9" s="444"/>
      <c r="K9" s="6"/>
      <c r="L9" s="6"/>
      <c r="M9" s="6"/>
      <c r="N9" s="6"/>
      <c r="O9" s="6"/>
      <c r="P9" s="6"/>
    </row>
    <row r="10" spans="1:48" x14ac:dyDescent="0.25">
      <c r="A10" s="31"/>
      <c r="B10" s="31"/>
      <c r="C10" s="31"/>
      <c r="D10" s="31"/>
      <c r="E10" s="31"/>
      <c r="F10" s="247"/>
      <c r="G10" s="247"/>
      <c r="H10" s="247"/>
      <c r="I10" s="31"/>
      <c r="J10" s="31"/>
      <c r="K10" s="6"/>
      <c r="L10" s="6"/>
      <c r="M10" s="6"/>
      <c r="N10" s="6"/>
      <c r="O10" s="6"/>
      <c r="P10" s="6"/>
    </row>
    <row r="11" spans="1:48" ht="16.5" customHeight="1" x14ac:dyDescent="0.25">
      <c r="A11" s="444" t="s">
        <v>937</v>
      </c>
      <c r="B11" s="444"/>
      <c r="C11" s="444"/>
      <c r="D11" s="444"/>
      <c r="E11" s="444"/>
      <c r="F11" s="444"/>
      <c r="G11" s="444"/>
      <c r="H11" s="444"/>
      <c r="I11" s="444"/>
      <c r="J11" s="44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69" t="s">
        <v>322</v>
      </c>
      <c r="B12" s="469"/>
      <c r="C12" s="469"/>
      <c r="D12" s="469"/>
      <c r="E12" s="469"/>
      <c r="F12" s="469"/>
      <c r="G12" s="469"/>
      <c r="H12" s="469"/>
      <c r="I12" s="469"/>
      <c r="J12" s="469"/>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48"/>
      <c r="B13" s="248"/>
      <c r="C13" s="248"/>
      <c r="D13" s="248"/>
      <c r="E13" s="248"/>
      <c r="F13" s="248"/>
      <c r="G13" s="248"/>
      <c r="H13" s="248"/>
      <c r="I13" s="248"/>
      <c r="J13" s="248"/>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45"/>
      <c r="B14" s="445"/>
      <c r="C14" s="445"/>
      <c r="D14" s="445"/>
      <c r="E14" s="445"/>
      <c r="F14" s="445"/>
      <c r="G14" s="445"/>
      <c r="H14" s="445"/>
      <c r="I14" s="445"/>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35" t="s">
        <v>9</v>
      </c>
      <c r="B15" s="435" t="s">
        <v>10</v>
      </c>
      <c r="C15" s="435" t="s">
        <v>49</v>
      </c>
      <c r="D15" s="435" t="s">
        <v>323</v>
      </c>
      <c r="E15" s="435"/>
      <c r="F15" s="435"/>
      <c r="G15" s="435"/>
      <c r="H15" s="435"/>
      <c r="I15" s="435"/>
      <c r="J15" s="467" t="s">
        <v>324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35"/>
      <c r="B16" s="435"/>
      <c r="C16" s="435"/>
      <c r="D16" s="435"/>
      <c r="E16" s="435"/>
      <c r="F16" s="435"/>
      <c r="G16" s="435"/>
      <c r="H16" s="435"/>
      <c r="I16" s="435"/>
      <c r="J16" s="467"/>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35"/>
      <c r="B17" s="435"/>
      <c r="C17" s="435"/>
      <c r="D17" s="435" t="s">
        <v>325</v>
      </c>
      <c r="E17" s="435"/>
      <c r="F17" s="435"/>
      <c r="G17" s="435"/>
      <c r="H17" s="435"/>
      <c r="I17" s="435"/>
      <c r="J17" s="467"/>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35"/>
      <c r="B18" s="435"/>
      <c r="C18" s="435"/>
      <c r="D18" s="243" t="s">
        <v>919</v>
      </c>
      <c r="E18" s="243" t="s">
        <v>920</v>
      </c>
      <c r="F18" s="243" t="s">
        <v>921</v>
      </c>
      <c r="G18" s="243" t="s">
        <v>922</v>
      </c>
      <c r="H18" s="243" t="s">
        <v>923</v>
      </c>
      <c r="I18" s="243" t="s">
        <v>918</v>
      </c>
      <c r="J18" s="467"/>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616</v>
      </c>
      <c r="C20" s="19" t="s">
        <v>740</v>
      </c>
      <c r="D20" s="231">
        <v>0</v>
      </c>
      <c r="E20" s="231">
        <v>0</v>
      </c>
      <c r="F20" s="231">
        <v>0</v>
      </c>
      <c r="G20" s="231">
        <v>0</v>
      </c>
      <c r="H20" s="231">
        <v>0</v>
      </c>
      <c r="I20" s="236">
        <v>0</v>
      </c>
      <c r="J20" s="344" t="s">
        <v>502</v>
      </c>
    </row>
    <row r="21" spans="1:40" ht="31.5" x14ac:dyDescent="0.25">
      <c r="A21" s="19" t="s">
        <v>617</v>
      </c>
      <c r="B21" s="146" t="s">
        <v>618</v>
      </c>
      <c r="C21" s="19" t="s">
        <v>740</v>
      </c>
      <c r="D21" s="182">
        <v>0</v>
      </c>
      <c r="E21" s="182">
        <v>0</v>
      </c>
      <c r="F21" s="182">
        <v>0</v>
      </c>
      <c r="G21" s="182">
        <v>0</v>
      </c>
      <c r="H21" s="182">
        <v>0</v>
      </c>
      <c r="I21" s="236">
        <v>0</v>
      </c>
      <c r="J21" s="344" t="s">
        <v>502</v>
      </c>
    </row>
    <row r="22" spans="1:40" ht="47.25" x14ac:dyDescent="0.25">
      <c r="A22" s="19" t="s">
        <v>619</v>
      </c>
      <c r="B22" s="146" t="s">
        <v>678</v>
      </c>
      <c r="C22" s="19" t="s">
        <v>740</v>
      </c>
      <c r="D22" s="182">
        <v>0</v>
      </c>
      <c r="E22" s="182">
        <v>0</v>
      </c>
      <c r="F22" s="182">
        <v>0</v>
      </c>
      <c r="G22" s="182">
        <v>0</v>
      </c>
      <c r="H22" s="182">
        <v>0</v>
      </c>
      <c r="I22" s="236">
        <v>0</v>
      </c>
      <c r="J22" s="344" t="s">
        <v>502</v>
      </c>
    </row>
    <row r="23" spans="1:40" ht="94.5" x14ac:dyDescent="0.25">
      <c r="A23" s="19" t="s">
        <v>620</v>
      </c>
      <c r="B23" s="146" t="s">
        <v>621</v>
      </c>
      <c r="C23" s="19" t="s">
        <v>740</v>
      </c>
      <c r="D23" s="182">
        <v>0</v>
      </c>
      <c r="E23" s="182">
        <v>0</v>
      </c>
      <c r="F23" s="182">
        <v>0</v>
      </c>
      <c r="G23" s="182">
        <v>0</v>
      </c>
      <c r="H23" s="182">
        <v>0</v>
      </c>
      <c r="I23" s="236">
        <v>0</v>
      </c>
      <c r="J23" s="344" t="s">
        <v>502</v>
      </c>
    </row>
    <row r="24" spans="1:40" ht="47.25" x14ac:dyDescent="0.25">
      <c r="A24" s="19" t="s">
        <v>622</v>
      </c>
      <c r="B24" s="146" t="s">
        <v>677</v>
      </c>
      <c r="C24" s="19" t="s">
        <v>740</v>
      </c>
      <c r="D24" s="182">
        <v>0</v>
      </c>
      <c r="E24" s="182">
        <v>0</v>
      </c>
      <c r="F24" s="182">
        <v>0</v>
      </c>
      <c r="G24" s="182">
        <v>0</v>
      </c>
      <c r="H24" s="182">
        <v>0</v>
      </c>
      <c r="I24" s="236">
        <v>0</v>
      </c>
      <c r="J24" s="344" t="s">
        <v>502</v>
      </c>
    </row>
    <row r="25" spans="1:40" ht="47.25" x14ac:dyDescent="0.25">
      <c r="A25" s="19" t="s">
        <v>623</v>
      </c>
      <c r="B25" s="146" t="s">
        <v>624</v>
      </c>
      <c r="C25" s="19" t="s">
        <v>740</v>
      </c>
      <c r="D25" s="182">
        <v>0</v>
      </c>
      <c r="E25" s="182">
        <v>0</v>
      </c>
      <c r="F25" s="182">
        <v>0</v>
      </c>
      <c r="G25" s="182">
        <v>0</v>
      </c>
      <c r="H25" s="182">
        <v>0</v>
      </c>
      <c r="I25" s="236">
        <v>0</v>
      </c>
      <c r="J25" s="344" t="s">
        <v>502</v>
      </c>
    </row>
    <row r="26" spans="1:40" ht="31.5" x14ac:dyDescent="0.25">
      <c r="A26" s="19" t="s">
        <v>625</v>
      </c>
      <c r="B26" s="146" t="s">
        <v>626</v>
      </c>
      <c r="C26" s="19" t="s">
        <v>740</v>
      </c>
      <c r="D26" s="182">
        <v>0</v>
      </c>
      <c r="E26" s="182">
        <v>0</v>
      </c>
      <c r="F26" s="182">
        <v>0</v>
      </c>
      <c r="G26" s="182">
        <v>0</v>
      </c>
      <c r="H26" s="182">
        <v>0</v>
      </c>
      <c r="I26" s="236">
        <v>0</v>
      </c>
      <c r="J26" s="344" t="s">
        <v>502</v>
      </c>
    </row>
    <row r="27" spans="1:40" ht="31.5" x14ac:dyDescent="0.25">
      <c r="A27" s="19" t="s">
        <v>503</v>
      </c>
      <c r="B27" s="146" t="s">
        <v>627</v>
      </c>
      <c r="C27" s="19" t="s">
        <v>740</v>
      </c>
      <c r="D27" s="182">
        <v>0</v>
      </c>
      <c r="E27" s="182">
        <v>0</v>
      </c>
      <c r="F27" s="182">
        <v>0</v>
      </c>
      <c r="G27" s="182">
        <v>0</v>
      </c>
      <c r="H27" s="182">
        <v>0</v>
      </c>
      <c r="I27" s="236">
        <v>0</v>
      </c>
      <c r="J27" s="344" t="s">
        <v>502</v>
      </c>
    </row>
    <row r="28" spans="1:40" ht="47.25" x14ac:dyDescent="0.25">
      <c r="A28" s="19" t="s">
        <v>505</v>
      </c>
      <c r="B28" s="146" t="s">
        <v>628</v>
      </c>
      <c r="C28" s="19" t="s">
        <v>740</v>
      </c>
      <c r="D28" s="182">
        <v>0</v>
      </c>
      <c r="E28" s="182">
        <v>0</v>
      </c>
      <c r="F28" s="182">
        <v>0</v>
      </c>
      <c r="G28" s="182">
        <v>0</v>
      </c>
      <c r="H28" s="182">
        <v>0</v>
      </c>
      <c r="I28" s="236">
        <v>0</v>
      </c>
      <c r="J28" s="344" t="s">
        <v>502</v>
      </c>
    </row>
    <row r="29" spans="1:40" ht="78.75" x14ac:dyDescent="0.25">
      <c r="A29" s="19" t="s">
        <v>509</v>
      </c>
      <c r="B29" s="146" t="s">
        <v>661</v>
      </c>
      <c r="C29" s="19" t="s">
        <v>740</v>
      </c>
      <c r="D29" s="182">
        <v>0</v>
      </c>
      <c r="E29" s="182">
        <v>0</v>
      </c>
      <c r="F29" s="182">
        <v>0</v>
      </c>
      <c r="G29" s="182">
        <v>0</v>
      </c>
      <c r="H29" s="182">
        <v>0</v>
      </c>
      <c r="I29" s="236">
        <v>0</v>
      </c>
      <c r="J29" s="344" t="s">
        <v>502</v>
      </c>
    </row>
    <row r="30" spans="1:40" ht="78.75" x14ac:dyDescent="0.25">
      <c r="A30" s="19" t="s">
        <v>511</v>
      </c>
      <c r="B30" s="146" t="s">
        <v>629</v>
      </c>
      <c r="C30" s="19" t="s">
        <v>740</v>
      </c>
      <c r="D30" s="182">
        <v>0</v>
      </c>
      <c r="E30" s="182">
        <v>0</v>
      </c>
      <c r="F30" s="182">
        <v>0</v>
      </c>
      <c r="G30" s="182">
        <v>0</v>
      </c>
      <c r="H30" s="182">
        <v>0</v>
      </c>
      <c r="I30" s="236">
        <v>0</v>
      </c>
      <c r="J30" s="344" t="s">
        <v>502</v>
      </c>
    </row>
    <row r="31" spans="1:40" ht="63" x14ac:dyDescent="0.25">
      <c r="A31" s="19" t="s">
        <v>513</v>
      </c>
      <c r="B31" s="146" t="s">
        <v>630</v>
      </c>
      <c r="C31" s="19" t="s">
        <v>740</v>
      </c>
      <c r="D31" s="182">
        <v>0</v>
      </c>
      <c r="E31" s="182">
        <v>0</v>
      </c>
      <c r="F31" s="182">
        <v>0</v>
      </c>
      <c r="G31" s="182">
        <v>0</v>
      </c>
      <c r="H31" s="182">
        <v>0</v>
      </c>
      <c r="I31" s="236">
        <v>0</v>
      </c>
      <c r="J31" s="344" t="s">
        <v>502</v>
      </c>
    </row>
    <row r="32" spans="1:40" ht="47.25" x14ac:dyDescent="0.25">
      <c r="A32" s="19" t="s">
        <v>517</v>
      </c>
      <c r="B32" s="146" t="s">
        <v>632</v>
      </c>
      <c r="C32" s="19" t="s">
        <v>740</v>
      </c>
      <c r="D32" s="182">
        <v>0</v>
      </c>
      <c r="E32" s="182">
        <v>0</v>
      </c>
      <c r="F32" s="182">
        <v>0</v>
      </c>
      <c r="G32" s="182">
        <v>0</v>
      </c>
      <c r="H32" s="182">
        <v>0</v>
      </c>
      <c r="I32" s="236">
        <v>0</v>
      </c>
      <c r="J32" s="344" t="s">
        <v>502</v>
      </c>
    </row>
    <row r="33" spans="1:10" ht="78.75" x14ac:dyDescent="0.25">
      <c r="A33" s="19" t="s">
        <v>519</v>
      </c>
      <c r="B33" s="146" t="s">
        <v>633</v>
      </c>
      <c r="C33" s="19" t="s">
        <v>740</v>
      </c>
      <c r="D33" s="182">
        <v>0</v>
      </c>
      <c r="E33" s="182">
        <v>0</v>
      </c>
      <c r="F33" s="182">
        <v>0</v>
      </c>
      <c r="G33" s="182">
        <v>0</v>
      </c>
      <c r="H33" s="182">
        <v>0</v>
      </c>
      <c r="I33" s="236">
        <v>0</v>
      </c>
      <c r="J33" s="344" t="s">
        <v>502</v>
      </c>
    </row>
    <row r="34" spans="1:10" ht="63" x14ac:dyDescent="0.25">
      <c r="A34" s="19" t="s">
        <v>520</v>
      </c>
      <c r="B34" s="146" t="s">
        <v>634</v>
      </c>
      <c r="C34" s="19" t="s">
        <v>740</v>
      </c>
      <c r="D34" s="182">
        <v>0</v>
      </c>
      <c r="E34" s="182">
        <v>0</v>
      </c>
      <c r="F34" s="182">
        <v>0</v>
      </c>
      <c r="G34" s="182">
        <v>0</v>
      </c>
      <c r="H34" s="182">
        <v>0</v>
      </c>
      <c r="I34" s="236">
        <v>0</v>
      </c>
      <c r="J34" s="344" t="s">
        <v>502</v>
      </c>
    </row>
    <row r="35" spans="1:10" ht="63" x14ac:dyDescent="0.25">
      <c r="A35" s="19" t="s">
        <v>523</v>
      </c>
      <c r="B35" s="146" t="s">
        <v>635</v>
      </c>
      <c r="C35" s="19" t="s">
        <v>740</v>
      </c>
      <c r="D35" s="182">
        <v>0</v>
      </c>
      <c r="E35" s="182">
        <v>0</v>
      </c>
      <c r="F35" s="182">
        <v>0</v>
      </c>
      <c r="G35" s="182">
        <v>0</v>
      </c>
      <c r="H35" s="182">
        <v>0</v>
      </c>
      <c r="I35" s="236">
        <v>0</v>
      </c>
      <c r="J35" s="344" t="s">
        <v>502</v>
      </c>
    </row>
    <row r="36" spans="1:10" ht="141.75" x14ac:dyDescent="0.25">
      <c r="A36" s="19" t="s">
        <v>525</v>
      </c>
      <c r="B36" s="146" t="s">
        <v>636</v>
      </c>
      <c r="C36" s="19" t="s">
        <v>740</v>
      </c>
      <c r="D36" s="182">
        <v>0</v>
      </c>
      <c r="E36" s="182">
        <v>0</v>
      </c>
      <c r="F36" s="182">
        <v>0</v>
      </c>
      <c r="G36" s="182">
        <v>0</v>
      </c>
      <c r="H36" s="182">
        <v>0</v>
      </c>
      <c r="I36" s="236">
        <v>0</v>
      </c>
      <c r="J36" s="344" t="s">
        <v>502</v>
      </c>
    </row>
    <row r="37" spans="1:10" ht="126" x14ac:dyDescent="0.25">
      <c r="A37" s="19" t="s">
        <v>525</v>
      </c>
      <c r="B37" s="146" t="s">
        <v>637</v>
      </c>
      <c r="C37" s="19" t="s">
        <v>740</v>
      </c>
      <c r="D37" s="182">
        <v>0</v>
      </c>
      <c r="E37" s="182">
        <v>0</v>
      </c>
      <c r="F37" s="182">
        <v>0</v>
      </c>
      <c r="G37" s="182">
        <v>0</v>
      </c>
      <c r="H37" s="182">
        <v>0</v>
      </c>
      <c r="I37" s="236">
        <v>0</v>
      </c>
      <c r="J37" s="344" t="s">
        <v>502</v>
      </c>
    </row>
    <row r="38" spans="1:10" ht="13.5" customHeight="1" x14ac:dyDescent="0.25">
      <c r="A38" s="19" t="s">
        <v>525</v>
      </c>
      <c r="B38" s="146" t="s">
        <v>638</v>
      </c>
      <c r="C38" s="19" t="s">
        <v>740</v>
      </c>
      <c r="D38" s="182">
        <v>0</v>
      </c>
      <c r="E38" s="182">
        <v>0</v>
      </c>
      <c r="F38" s="182">
        <v>0</v>
      </c>
      <c r="G38" s="182">
        <v>0</v>
      </c>
      <c r="H38" s="182">
        <v>0</v>
      </c>
      <c r="I38" s="236">
        <v>0</v>
      </c>
      <c r="J38" s="344" t="s">
        <v>502</v>
      </c>
    </row>
    <row r="39" spans="1:10" ht="141.75" x14ac:dyDescent="0.25">
      <c r="A39" s="19" t="s">
        <v>526</v>
      </c>
      <c r="B39" s="146" t="s">
        <v>636</v>
      </c>
      <c r="C39" s="19" t="s">
        <v>740</v>
      </c>
      <c r="D39" s="182">
        <v>0</v>
      </c>
      <c r="E39" s="182">
        <v>0</v>
      </c>
      <c r="F39" s="182">
        <v>0</v>
      </c>
      <c r="G39" s="182">
        <v>0</v>
      </c>
      <c r="H39" s="182">
        <v>0</v>
      </c>
      <c r="I39" s="236">
        <v>0</v>
      </c>
      <c r="J39" s="344" t="s">
        <v>502</v>
      </c>
    </row>
    <row r="40" spans="1:10" ht="126" x14ac:dyDescent="0.25">
      <c r="A40" s="19" t="s">
        <v>526</v>
      </c>
      <c r="B40" s="146" t="s">
        <v>637</v>
      </c>
      <c r="C40" s="19" t="s">
        <v>740</v>
      </c>
      <c r="D40" s="182">
        <v>0</v>
      </c>
      <c r="E40" s="182">
        <v>0</v>
      </c>
      <c r="F40" s="182">
        <v>0</v>
      </c>
      <c r="G40" s="182">
        <v>0</v>
      </c>
      <c r="H40" s="182">
        <v>0</v>
      </c>
      <c r="I40" s="236">
        <v>0</v>
      </c>
      <c r="J40" s="344" t="s">
        <v>502</v>
      </c>
    </row>
    <row r="41" spans="1:10" ht="126" x14ac:dyDescent="0.25">
      <c r="A41" s="19" t="s">
        <v>526</v>
      </c>
      <c r="B41" s="146" t="s">
        <v>639</v>
      </c>
      <c r="C41" s="19" t="s">
        <v>740</v>
      </c>
      <c r="D41" s="182">
        <v>0</v>
      </c>
      <c r="E41" s="182">
        <v>0</v>
      </c>
      <c r="F41" s="182">
        <v>0</v>
      </c>
      <c r="G41" s="182">
        <v>0</v>
      </c>
      <c r="H41" s="182">
        <v>0</v>
      </c>
      <c r="I41" s="236">
        <v>0</v>
      </c>
      <c r="J41" s="344" t="s">
        <v>502</v>
      </c>
    </row>
    <row r="42" spans="1:10" ht="110.25" x14ac:dyDescent="0.25">
      <c r="A42" s="19" t="s">
        <v>529</v>
      </c>
      <c r="B42" s="146" t="s">
        <v>662</v>
      </c>
      <c r="C42" s="19" t="s">
        <v>740</v>
      </c>
      <c r="D42" s="182">
        <v>0</v>
      </c>
      <c r="E42" s="182">
        <v>0</v>
      </c>
      <c r="F42" s="182">
        <v>0</v>
      </c>
      <c r="G42" s="182">
        <v>0</v>
      </c>
      <c r="H42" s="182">
        <v>0</v>
      </c>
      <c r="I42" s="236">
        <v>0</v>
      </c>
      <c r="J42" s="344" t="s">
        <v>502</v>
      </c>
    </row>
    <row r="43" spans="1:10" ht="94.5" x14ac:dyDescent="0.25">
      <c r="A43" s="19" t="s">
        <v>532</v>
      </c>
      <c r="B43" s="146" t="s">
        <v>640</v>
      </c>
      <c r="C43" s="19" t="s">
        <v>740</v>
      </c>
      <c r="D43" s="182">
        <v>0</v>
      </c>
      <c r="E43" s="182">
        <v>0</v>
      </c>
      <c r="F43" s="182">
        <v>0</v>
      </c>
      <c r="G43" s="182">
        <v>0</v>
      </c>
      <c r="H43" s="182">
        <v>0</v>
      </c>
      <c r="I43" s="236">
        <v>0</v>
      </c>
      <c r="J43" s="344" t="s">
        <v>502</v>
      </c>
    </row>
    <row r="44" spans="1:10" ht="110.25" x14ac:dyDescent="0.25">
      <c r="A44" s="19" t="s">
        <v>534</v>
      </c>
      <c r="B44" s="146" t="s">
        <v>663</v>
      </c>
      <c r="C44" s="19" t="s">
        <v>740</v>
      </c>
      <c r="D44" s="182">
        <v>0</v>
      </c>
      <c r="E44" s="182">
        <v>0</v>
      </c>
      <c r="F44" s="182">
        <v>0</v>
      </c>
      <c r="G44" s="182">
        <v>0</v>
      </c>
      <c r="H44" s="182">
        <v>0</v>
      </c>
      <c r="I44" s="236">
        <v>0</v>
      </c>
      <c r="J44" s="344" t="s">
        <v>502</v>
      </c>
    </row>
    <row r="45" spans="1:10" ht="47.25" x14ac:dyDescent="0.25">
      <c r="A45" s="19" t="s">
        <v>553</v>
      </c>
      <c r="B45" s="146" t="s">
        <v>641</v>
      </c>
      <c r="C45" s="19" t="s">
        <v>740</v>
      </c>
      <c r="D45" s="182">
        <v>0</v>
      </c>
      <c r="E45" s="182">
        <v>0</v>
      </c>
      <c r="F45" s="182">
        <v>0</v>
      </c>
      <c r="G45" s="182">
        <v>0</v>
      </c>
      <c r="H45" s="182">
        <v>0</v>
      </c>
      <c r="I45" s="236">
        <v>0</v>
      </c>
      <c r="J45" s="344" t="s">
        <v>502</v>
      </c>
    </row>
    <row r="46" spans="1:10" ht="78.75" x14ac:dyDescent="0.25">
      <c r="A46" s="19" t="s">
        <v>555</v>
      </c>
      <c r="B46" s="146" t="s">
        <v>642</v>
      </c>
      <c r="C46" s="19" t="s">
        <v>740</v>
      </c>
      <c r="D46" s="182">
        <v>0</v>
      </c>
      <c r="E46" s="182">
        <v>0</v>
      </c>
      <c r="F46" s="182">
        <v>0</v>
      </c>
      <c r="G46" s="182">
        <v>0</v>
      </c>
      <c r="H46" s="182">
        <v>0</v>
      </c>
      <c r="I46" s="236">
        <v>0</v>
      </c>
      <c r="J46" s="344" t="s">
        <v>502</v>
      </c>
    </row>
    <row r="47" spans="1:10" ht="47.25" x14ac:dyDescent="0.25">
      <c r="A47" s="19" t="s">
        <v>556</v>
      </c>
      <c r="B47" s="146" t="s">
        <v>664</v>
      </c>
      <c r="C47" s="19" t="s">
        <v>740</v>
      </c>
      <c r="D47" s="154">
        <v>0</v>
      </c>
      <c r="E47" s="154">
        <v>0</v>
      </c>
      <c r="F47" s="154">
        <v>0</v>
      </c>
      <c r="G47" s="154">
        <v>0</v>
      </c>
      <c r="H47" s="154">
        <v>0</v>
      </c>
      <c r="I47" s="236">
        <v>0</v>
      </c>
      <c r="J47" s="344" t="s">
        <v>502</v>
      </c>
    </row>
    <row r="48" spans="1:10" ht="31.5" x14ac:dyDescent="0.25">
      <c r="A48" s="19" t="s">
        <v>556</v>
      </c>
      <c r="B48" s="146" t="s">
        <v>710</v>
      </c>
      <c r="C48" s="19" t="s">
        <v>764</v>
      </c>
      <c r="D48" s="154"/>
      <c r="E48" s="154"/>
      <c r="F48" s="154"/>
      <c r="G48" s="154"/>
      <c r="H48" s="154"/>
      <c r="I48" s="236">
        <v>0</v>
      </c>
      <c r="J48" s="344" t="s">
        <v>502</v>
      </c>
    </row>
    <row r="49" spans="1:10" ht="31.5" x14ac:dyDescent="0.25">
      <c r="A49" s="19" t="s">
        <v>556</v>
      </c>
      <c r="B49" s="146" t="s">
        <v>711</v>
      </c>
      <c r="C49" s="19" t="s">
        <v>765</v>
      </c>
      <c r="D49" s="154"/>
      <c r="E49" s="154"/>
      <c r="F49" s="154"/>
      <c r="G49" s="154"/>
      <c r="H49" s="154"/>
      <c r="I49" s="236">
        <v>0</v>
      </c>
      <c r="J49" s="344" t="s">
        <v>502</v>
      </c>
    </row>
    <row r="50" spans="1:10" ht="78.75" x14ac:dyDescent="0.25">
      <c r="A50" s="19" t="s">
        <v>557</v>
      </c>
      <c r="B50" s="146" t="s">
        <v>665</v>
      </c>
      <c r="C50" s="19" t="s">
        <v>740</v>
      </c>
      <c r="D50" s="154">
        <v>0</v>
      </c>
      <c r="E50" s="154">
        <v>0</v>
      </c>
      <c r="F50" s="154">
        <v>0</v>
      </c>
      <c r="G50" s="154">
        <v>0</v>
      </c>
      <c r="H50" s="154">
        <v>0</v>
      </c>
      <c r="I50" s="236">
        <v>0</v>
      </c>
      <c r="J50" s="344" t="s">
        <v>502</v>
      </c>
    </row>
    <row r="51" spans="1:10" ht="31.5" x14ac:dyDescent="0.25">
      <c r="A51" s="19" t="s">
        <v>557</v>
      </c>
      <c r="B51" s="146" t="s">
        <v>681</v>
      </c>
      <c r="C51" s="19" t="s">
        <v>766</v>
      </c>
      <c r="D51" s="154"/>
      <c r="E51" s="154"/>
      <c r="F51" s="154"/>
      <c r="G51" s="154"/>
      <c r="H51" s="154"/>
      <c r="I51" s="236">
        <v>0</v>
      </c>
      <c r="J51" s="344" t="s">
        <v>502</v>
      </c>
    </row>
    <row r="52" spans="1:10" ht="31.5" x14ac:dyDescent="0.25">
      <c r="A52" s="19" t="s">
        <v>557</v>
      </c>
      <c r="B52" s="146" t="s">
        <v>682</v>
      </c>
      <c r="C52" s="19" t="s">
        <v>767</v>
      </c>
      <c r="D52" s="154"/>
      <c r="E52" s="154"/>
      <c r="F52" s="154"/>
      <c r="G52" s="154"/>
      <c r="H52" s="154"/>
      <c r="I52" s="236">
        <v>0</v>
      </c>
      <c r="J52" s="344" t="s">
        <v>502</v>
      </c>
    </row>
    <row r="53" spans="1:10" ht="31.5" x14ac:dyDescent="0.25">
      <c r="A53" s="19" t="s">
        <v>557</v>
      </c>
      <c r="B53" s="146" t="s">
        <v>685</v>
      </c>
      <c r="C53" s="19" t="s">
        <v>768</v>
      </c>
      <c r="D53" s="154"/>
      <c r="E53" s="154"/>
      <c r="F53" s="154"/>
      <c r="G53" s="154"/>
      <c r="H53" s="154"/>
      <c r="I53" s="236">
        <v>0</v>
      </c>
      <c r="J53" s="344" t="s">
        <v>502</v>
      </c>
    </row>
    <row r="54" spans="1:10" ht="63" x14ac:dyDescent="0.25">
      <c r="A54" s="19" t="s">
        <v>560</v>
      </c>
      <c r="B54" s="146" t="s">
        <v>643</v>
      </c>
      <c r="C54" s="19" t="s">
        <v>740</v>
      </c>
      <c r="D54" s="154">
        <v>0</v>
      </c>
      <c r="E54" s="154">
        <v>0</v>
      </c>
      <c r="F54" s="154">
        <v>0</v>
      </c>
      <c r="G54" s="154">
        <v>0</v>
      </c>
      <c r="H54" s="154">
        <v>0</v>
      </c>
      <c r="I54" s="236">
        <v>0</v>
      </c>
      <c r="J54" s="344" t="s">
        <v>502</v>
      </c>
    </row>
    <row r="55" spans="1:10" ht="47.25" x14ac:dyDescent="0.25">
      <c r="A55" s="19" t="s">
        <v>561</v>
      </c>
      <c r="B55" s="146" t="s">
        <v>644</v>
      </c>
      <c r="C55" s="19" t="s">
        <v>740</v>
      </c>
      <c r="D55" s="154">
        <v>0</v>
      </c>
      <c r="E55" s="154">
        <v>0</v>
      </c>
      <c r="F55" s="154">
        <v>0</v>
      </c>
      <c r="G55" s="154">
        <v>0</v>
      </c>
      <c r="H55" s="154">
        <v>0</v>
      </c>
      <c r="I55" s="236">
        <v>0</v>
      </c>
      <c r="J55" s="344" t="s">
        <v>502</v>
      </c>
    </row>
    <row r="56" spans="1:10" ht="63" x14ac:dyDescent="0.25">
      <c r="A56" s="19" t="s">
        <v>562</v>
      </c>
      <c r="B56" s="146" t="s">
        <v>645</v>
      </c>
      <c r="C56" s="19" t="s">
        <v>740</v>
      </c>
      <c r="D56" s="154">
        <v>0</v>
      </c>
      <c r="E56" s="154">
        <v>0</v>
      </c>
      <c r="F56" s="154">
        <v>0</v>
      </c>
      <c r="G56" s="154">
        <v>0</v>
      </c>
      <c r="H56" s="154">
        <v>0</v>
      </c>
      <c r="I56" s="236">
        <v>0</v>
      </c>
      <c r="J56" s="344" t="s">
        <v>502</v>
      </c>
    </row>
    <row r="57" spans="1:10" ht="47.25" x14ac:dyDescent="0.25">
      <c r="A57" s="19" t="s">
        <v>565</v>
      </c>
      <c r="B57" s="146" t="s">
        <v>646</v>
      </c>
      <c r="C57" s="19" t="s">
        <v>740</v>
      </c>
      <c r="D57" s="154">
        <v>0</v>
      </c>
      <c r="E57" s="154">
        <v>0</v>
      </c>
      <c r="F57" s="154">
        <v>0</v>
      </c>
      <c r="G57" s="154">
        <v>0</v>
      </c>
      <c r="H57" s="154">
        <v>0</v>
      </c>
      <c r="I57" s="236">
        <v>0</v>
      </c>
      <c r="J57" s="344" t="s">
        <v>502</v>
      </c>
    </row>
    <row r="58" spans="1:10" ht="47.25" x14ac:dyDescent="0.25">
      <c r="A58" s="19" t="s">
        <v>566</v>
      </c>
      <c r="B58" s="146" t="s">
        <v>647</v>
      </c>
      <c r="C58" s="19" t="s">
        <v>740</v>
      </c>
      <c r="D58" s="154">
        <v>0</v>
      </c>
      <c r="E58" s="154">
        <v>0</v>
      </c>
      <c r="F58" s="154">
        <v>0</v>
      </c>
      <c r="G58" s="154">
        <v>0</v>
      </c>
      <c r="H58" s="154">
        <v>0</v>
      </c>
      <c r="I58" s="236">
        <v>0</v>
      </c>
      <c r="J58" s="344" t="s">
        <v>502</v>
      </c>
    </row>
    <row r="59" spans="1:10" ht="94.5" x14ac:dyDescent="0.25">
      <c r="A59" s="19" t="s">
        <v>566</v>
      </c>
      <c r="B59" s="146" t="s">
        <v>683</v>
      </c>
      <c r="C59" s="19" t="s">
        <v>769</v>
      </c>
      <c r="D59" s="154"/>
      <c r="E59" s="154"/>
      <c r="F59" s="154"/>
      <c r="G59" s="154"/>
      <c r="H59" s="154"/>
      <c r="I59" s="236">
        <v>0</v>
      </c>
      <c r="J59" s="344" t="s">
        <v>502</v>
      </c>
    </row>
    <row r="60" spans="1:10" ht="78.75" x14ac:dyDescent="0.25">
      <c r="A60" s="19" t="s">
        <v>566</v>
      </c>
      <c r="B60" s="146" t="s">
        <v>684</v>
      </c>
      <c r="C60" s="19" t="s">
        <v>770</v>
      </c>
      <c r="D60" s="154"/>
      <c r="E60" s="154"/>
      <c r="F60" s="154"/>
      <c r="G60" s="154"/>
      <c r="H60" s="154"/>
      <c r="I60" s="236">
        <v>0</v>
      </c>
      <c r="J60" s="344" t="s">
        <v>502</v>
      </c>
    </row>
    <row r="61" spans="1:10" ht="47.25" x14ac:dyDescent="0.25">
      <c r="A61" s="19" t="s">
        <v>567</v>
      </c>
      <c r="B61" s="146" t="s">
        <v>680</v>
      </c>
      <c r="C61" s="19" t="s">
        <v>740</v>
      </c>
      <c r="D61" s="154">
        <v>0</v>
      </c>
      <c r="E61" s="154">
        <v>0</v>
      </c>
      <c r="F61" s="154">
        <v>0</v>
      </c>
      <c r="G61" s="154">
        <v>0</v>
      </c>
      <c r="H61" s="154">
        <v>0</v>
      </c>
      <c r="I61" s="236">
        <v>0</v>
      </c>
      <c r="J61" s="344" t="s">
        <v>502</v>
      </c>
    </row>
    <row r="62" spans="1:10" ht="47.25" x14ac:dyDescent="0.25">
      <c r="A62" s="19" t="s">
        <v>568</v>
      </c>
      <c r="B62" s="146" t="s">
        <v>666</v>
      </c>
      <c r="C62" s="19" t="s">
        <v>740</v>
      </c>
      <c r="D62" s="154">
        <v>0</v>
      </c>
      <c r="E62" s="154">
        <v>0</v>
      </c>
      <c r="F62" s="154">
        <v>0</v>
      </c>
      <c r="G62" s="154">
        <v>0</v>
      </c>
      <c r="H62" s="154">
        <v>0</v>
      </c>
      <c r="I62" s="236">
        <v>0</v>
      </c>
      <c r="J62" s="344" t="s">
        <v>502</v>
      </c>
    </row>
    <row r="63" spans="1:10" ht="47.25" x14ac:dyDescent="0.25">
      <c r="A63" s="19" t="s">
        <v>569</v>
      </c>
      <c r="B63" s="146" t="s">
        <v>741</v>
      </c>
      <c r="C63" s="19" t="s">
        <v>740</v>
      </c>
      <c r="D63" s="154">
        <v>0</v>
      </c>
      <c r="E63" s="154">
        <v>0</v>
      </c>
      <c r="F63" s="154">
        <v>0</v>
      </c>
      <c r="G63" s="154">
        <v>0</v>
      </c>
      <c r="H63" s="154">
        <v>0</v>
      </c>
      <c r="I63" s="236">
        <v>0</v>
      </c>
      <c r="J63" s="344" t="s">
        <v>502</v>
      </c>
    </row>
    <row r="64" spans="1:10" ht="63" x14ac:dyDescent="0.25">
      <c r="A64" s="19" t="s">
        <v>648</v>
      </c>
      <c r="B64" s="146" t="s">
        <v>649</v>
      </c>
      <c r="C64" s="19" t="s">
        <v>740</v>
      </c>
      <c r="D64" s="154">
        <v>0</v>
      </c>
      <c r="E64" s="154">
        <v>0</v>
      </c>
      <c r="F64" s="154">
        <v>0</v>
      </c>
      <c r="G64" s="154">
        <v>0</v>
      </c>
      <c r="H64" s="154">
        <v>0</v>
      </c>
      <c r="I64" s="236">
        <v>0</v>
      </c>
      <c r="J64" s="344" t="s">
        <v>502</v>
      </c>
    </row>
    <row r="65" spans="1:10" ht="31.5" x14ac:dyDescent="0.25">
      <c r="A65" s="19" t="s">
        <v>648</v>
      </c>
      <c r="B65" s="146" t="s">
        <v>686</v>
      </c>
      <c r="C65" s="19" t="s">
        <v>771</v>
      </c>
      <c r="D65" s="154"/>
      <c r="E65" s="154"/>
      <c r="F65" s="154"/>
      <c r="G65" s="154"/>
      <c r="H65" s="154"/>
      <c r="I65" s="236">
        <v>0</v>
      </c>
      <c r="J65" s="344" t="s">
        <v>502</v>
      </c>
    </row>
    <row r="66" spans="1:10" ht="31.5" x14ac:dyDescent="0.25">
      <c r="A66" s="19" t="s">
        <v>648</v>
      </c>
      <c r="B66" s="146" t="s">
        <v>687</v>
      </c>
      <c r="C66" s="19" t="s">
        <v>772</v>
      </c>
      <c r="D66" s="154"/>
      <c r="E66" s="154"/>
      <c r="F66" s="154"/>
      <c r="G66" s="154"/>
      <c r="H66" s="154"/>
      <c r="I66" s="236">
        <v>0</v>
      </c>
      <c r="J66" s="344" t="s">
        <v>502</v>
      </c>
    </row>
    <row r="67" spans="1:10" ht="63" x14ac:dyDescent="0.25">
      <c r="A67" s="19" t="s">
        <v>650</v>
      </c>
      <c r="B67" s="146" t="s">
        <v>651</v>
      </c>
      <c r="C67" s="19" t="s">
        <v>740</v>
      </c>
      <c r="D67" s="154">
        <v>0</v>
      </c>
      <c r="E67" s="154">
        <v>0</v>
      </c>
      <c r="F67" s="154">
        <v>0</v>
      </c>
      <c r="G67" s="154">
        <v>0</v>
      </c>
      <c r="H67" s="154">
        <v>0</v>
      </c>
      <c r="I67" s="236">
        <v>0</v>
      </c>
      <c r="J67" s="344" t="s">
        <v>502</v>
      </c>
    </row>
    <row r="68" spans="1:10" ht="63" x14ac:dyDescent="0.25">
      <c r="A68" s="19" t="s">
        <v>652</v>
      </c>
      <c r="B68" s="146" t="s">
        <v>653</v>
      </c>
      <c r="C68" s="19" t="s">
        <v>740</v>
      </c>
      <c r="D68" s="154">
        <v>0</v>
      </c>
      <c r="E68" s="154">
        <v>0</v>
      </c>
      <c r="F68" s="154">
        <v>0</v>
      </c>
      <c r="G68" s="154">
        <v>0</v>
      </c>
      <c r="H68" s="154">
        <v>0</v>
      </c>
      <c r="I68" s="236">
        <v>0</v>
      </c>
      <c r="J68" s="344" t="s">
        <v>502</v>
      </c>
    </row>
    <row r="69" spans="1:10" ht="63" x14ac:dyDescent="0.25">
      <c r="A69" s="19" t="s">
        <v>654</v>
      </c>
      <c r="B69" s="146" t="s">
        <v>655</v>
      </c>
      <c r="C69" s="19" t="s">
        <v>740</v>
      </c>
      <c r="D69" s="154">
        <v>0</v>
      </c>
      <c r="E69" s="154">
        <v>0</v>
      </c>
      <c r="F69" s="154">
        <v>0</v>
      </c>
      <c r="G69" s="154">
        <v>0</v>
      </c>
      <c r="H69" s="154">
        <v>0</v>
      </c>
      <c r="I69" s="236">
        <v>0</v>
      </c>
      <c r="J69" s="344" t="s">
        <v>502</v>
      </c>
    </row>
    <row r="70" spans="1:10" ht="63" x14ac:dyDescent="0.25">
      <c r="A70" s="19" t="s">
        <v>570</v>
      </c>
      <c r="B70" s="146" t="s">
        <v>656</v>
      </c>
      <c r="C70" s="19" t="s">
        <v>740</v>
      </c>
      <c r="D70" s="154">
        <v>0</v>
      </c>
      <c r="E70" s="182">
        <v>0</v>
      </c>
      <c r="F70" s="182">
        <v>0</v>
      </c>
      <c r="G70" s="182">
        <v>0</v>
      </c>
      <c r="H70" s="182">
        <v>0</v>
      </c>
      <c r="I70" s="236">
        <v>0</v>
      </c>
      <c r="J70" s="344" t="s">
        <v>502</v>
      </c>
    </row>
    <row r="71" spans="1:10" ht="47.25" x14ac:dyDescent="0.25">
      <c r="A71" s="19" t="s">
        <v>571</v>
      </c>
      <c r="B71" s="146" t="s">
        <v>667</v>
      </c>
      <c r="C71" s="19" t="s">
        <v>740</v>
      </c>
      <c r="D71" s="154">
        <v>0</v>
      </c>
      <c r="E71" s="154">
        <v>0</v>
      </c>
      <c r="F71" s="154">
        <v>0</v>
      </c>
      <c r="G71" s="154">
        <v>0</v>
      </c>
      <c r="H71" s="154">
        <v>0</v>
      </c>
      <c r="I71" s="236">
        <v>0</v>
      </c>
      <c r="J71" s="344" t="s">
        <v>502</v>
      </c>
    </row>
    <row r="72" spans="1:10" ht="47.25" x14ac:dyDescent="0.25">
      <c r="A72" s="19" t="s">
        <v>571</v>
      </c>
      <c r="B72" s="146" t="s">
        <v>718</v>
      </c>
      <c r="C72" s="19" t="s">
        <v>773</v>
      </c>
      <c r="D72" s="154"/>
      <c r="E72" s="154"/>
      <c r="F72" s="154"/>
      <c r="G72" s="154"/>
      <c r="H72" s="154"/>
      <c r="I72" s="236">
        <v>0</v>
      </c>
      <c r="J72" s="344" t="s">
        <v>502</v>
      </c>
    </row>
    <row r="73" spans="1:10" ht="63" x14ac:dyDescent="0.25">
      <c r="A73" s="19" t="s">
        <v>573</v>
      </c>
      <c r="B73" s="146" t="s">
        <v>657</v>
      </c>
      <c r="C73" s="19" t="s">
        <v>740</v>
      </c>
      <c r="D73" s="154">
        <v>0</v>
      </c>
      <c r="E73" s="182">
        <v>0</v>
      </c>
      <c r="F73" s="182">
        <v>0</v>
      </c>
      <c r="G73" s="182">
        <v>0</v>
      </c>
      <c r="H73" s="182">
        <v>0</v>
      </c>
      <c r="I73" s="236">
        <v>0</v>
      </c>
      <c r="J73" s="344" t="s">
        <v>502</v>
      </c>
    </row>
    <row r="74" spans="1:10" ht="94.5" x14ac:dyDescent="0.25">
      <c r="A74" s="19" t="s">
        <v>668</v>
      </c>
      <c r="B74" s="146" t="s">
        <v>658</v>
      </c>
      <c r="C74" s="19" t="s">
        <v>740</v>
      </c>
      <c r="D74" s="154">
        <v>0</v>
      </c>
      <c r="E74" s="182">
        <v>0</v>
      </c>
      <c r="F74" s="182">
        <v>0</v>
      </c>
      <c r="G74" s="182">
        <v>0</v>
      </c>
      <c r="H74" s="182">
        <v>0</v>
      </c>
      <c r="I74" s="236">
        <v>0</v>
      </c>
      <c r="J74" s="344" t="s">
        <v>502</v>
      </c>
    </row>
    <row r="75" spans="1:10" ht="78.75" x14ac:dyDescent="0.25">
      <c r="A75" s="19" t="s">
        <v>669</v>
      </c>
      <c r="B75" s="146" t="s">
        <v>670</v>
      </c>
      <c r="C75" s="19" t="s">
        <v>740</v>
      </c>
      <c r="D75" s="154">
        <v>0</v>
      </c>
      <c r="E75" s="182">
        <v>0</v>
      </c>
      <c r="F75" s="182">
        <v>0</v>
      </c>
      <c r="G75" s="182">
        <v>0</v>
      </c>
      <c r="H75" s="182">
        <v>0</v>
      </c>
      <c r="I75" s="236">
        <v>0</v>
      </c>
      <c r="J75" s="344" t="s">
        <v>502</v>
      </c>
    </row>
    <row r="76" spans="1:10" ht="78.75" x14ac:dyDescent="0.25">
      <c r="A76" s="19" t="s">
        <v>671</v>
      </c>
      <c r="B76" s="146" t="s">
        <v>672</v>
      </c>
      <c r="C76" s="19" t="s">
        <v>740</v>
      </c>
      <c r="D76" s="154">
        <v>0</v>
      </c>
      <c r="E76" s="154">
        <v>0</v>
      </c>
      <c r="F76" s="154">
        <v>0</v>
      </c>
      <c r="G76" s="154">
        <v>0</v>
      </c>
      <c r="H76" s="154">
        <v>0</v>
      </c>
      <c r="I76" s="236">
        <v>0</v>
      </c>
      <c r="J76" s="344" t="s">
        <v>502</v>
      </c>
    </row>
    <row r="77" spans="1:10" x14ac:dyDescent="0.25">
      <c r="A77" s="19" t="s">
        <v>671</v>
      </c>
      <c r="B77" s="146" t="s">
        <v>688</v>
      </c>
      <c r="C77" s="19" t="s">
        <v>774</v>
      </c>
      <c r="D77" s="154"/>
      <c r="E77" s="154"/>
      <c r="F77" s="154"/>
      <c r="G77" s="154"/>
      <c r="H77" s="154"/>
      <c r="I77" s="236">
        <v>0</v>
      </c>
      <c r="J77" s="344" t="s">
        <v>502</v>
      </c>
    </row>
    <row r="78" spans="1:10" x14ac:dyDescent="0.25">
      <c r="A78" s="19" t="s">
        <v>671</v>
      </c>
      <c r="B78" s="146" t="s">
        <v>689</v>
      </c>
      <c r="C78" s="19" t="s">
        <v>775</v>
      </c>
      <c r="D78" s="154"/>
      <c r="E78" s="154"/>
      <c r="F78" s="154"/>
      <c r="G78" s="154"/>
      <c r="H78" s="154"/>
      <c r="I78" s="236">
        <v>0</v>
      </c>
      <c r="J78" s="344" t="s">
        <v>502</v>
      </c>
    </row>
    <row r="79" spans="1:10" x14ac:dyDescent="0.25">
      <c r="A79" s="19" t="s">
        <v>671</v>
      </c>
      <c r="B79" s="146" t="s">
        <v>690</v>
      </c>
      <c r="C79" s="19" t="s">
        <v>776</v>
      </c>
      <c r="D79" s="154"/>
      <c r="E79" s="154"/>
      <c r="F79" s="154"/>
      <c r="G79" s="154"/>
      <c r="H79" s="154"/>
      <c r="I79" s="236">
        <v>0</v>
      </c>
      <c r="J79" s="344" t="s">
        <v>502</v>
      </c>
    </row>
    <row r="80" spans="1:10" x14ac:dyDescent="0.25">
      <c r="A80" s="19" t="s">
        <v>671</v>
      </c>
      <c r="B80" s="146" t="s">
        <v>691</v>
      </c>
      <c r="C80" s="19" t="s">
        <v>777</v>
      </c>
      <c r="D80" s="154"/>
      <c r="E80" s="154"/>
      <c r="F80" s="154"/>
      <c r="G80" s="154"/>
      <c r="H80" s="154"/>
      <c r="I80" s="236">
        <v>0</v>
      </c>
      <c r="J80" s="344" t="s">
        <v>502</v>
      </c>
    </row>
    <row r="81" spans="1:10" ht="31.5" x14ac:dyDescent="0.25">
      <c r="A81" s="19" t="s">
        <v>671</v>
      </c>
      <c r="B81" s="146" t="s">
        <v>697</v>
      </c>
      <c r="C81" s="19" t="s">
        <v>778</v>
      </c>
      <c r="D81" s="154"/>
      <c r="E81" s="154"/>
      <c r="F81" s="154"/>
      <c r="G81" s="154"/>
      <c r="H81" s="154"/>
      <c r="I81" s="236">
        <v>0</v>
      </c>
      <c r="J81" s="344" t="s">
        <v>502</v>
      </c>
    </row>
    <row r="82" spans="1:10" x14ac:dyDescent="0.25">
      <c r="A82" s="19" t="s">
        <v>671</v>
      </c>
      <c r="B82" s="146" t="s">
        <v>698</v>
      </c>
      <c r="C82" s="19" t="s">
        <v>779</v>
      </c>
      <c r="D82" s="154"/>
      <c r="E82" s="154"/>
      <c r="F82" s="154"/>
      <c r="G82" s="154"/>
      <c r="H82" s="154"/>
      <c r="I82" s="236">
        <v>0</v>
      </c>
      <c r="J82" s="344" t="s">
        <v>502</v>
      </c>
    </row>
    <row r="83" spans="1:10" ht="110.25" x14ac:dyDescent="0.25">
      <c r="A83" s="19" t="s">
        <v>671</v>
      </c>
      <c r="B83" s="146" t="s">
        <v>699</v>
      </c>
      <c r="C83" s="19" t="s">
        <v>780</v>
      </c>
      <c r="D83" s="154"/>
      <c r="E83" s="154"/>
      <c r="F83" s="154"/>
      <c r="G83" s="154"/>
      <c r="H83" s="154"/>
      <c r="I83" s="236">
        <v>0</v>
      </c>
      <c r="J83" s="344" t="s">
        <v>502</v>
      </c>
    </row>
    <row r="84" spans="1:10" ht="126" x14ac:dyDescent="0.25">
      <c r="A84" s="19" t="s">
        <v>671</v>
      </c>
      <c r="B84" s="146" t="s">
        <v>700</v>
      </c>
      <c r="C84" s="19" t="s">
        <v>781</v>
      </c>
      <c r="D84" s="182"/>
      <c r="E84" s="182"/>
      <c r="F84" s="182"/>
      <c r="G84" s="182"/>
      <c r="H84" s="182"/>
      <c r="I84" s="236">
        <v>0</v>
      </c>
      <c r="J84" s="344" t="s">
        <v>502</v>
      </c>
    </row>
    <row r="85" spans="1:10" ht="110.25" x14ac:dyDescent="0.25">
      <c r="A85" s="19" t="s">
        <v>671</v>
      </c>
      <c r="B85" s="146" t="s">
        <v>701</v>
      </c>
      <c r="C85" s="19" t="s">
        <v>782</v>
      </c>
      <c r="D85" s="154"/>
      <c r="E85" s="154"/>
      <c r="F85" s="154"/>
      <c r="G85" s="154"/>
      <c r="H85" s="154"/>
      <c r="I85" s="236">
        <v>0</v>
      </c>
      <c r="J85" s="344" t="s">
        <v>502</v>
      </c>
    </row>
    <row r="86" spans="1:10" ht="110.25" x14ac:dyDescent="0.25">
      <c r="A86" s="19" t="s">
        <v>671</v>
      </c>
      <c r="B86" s="146" t="s">
        <v>702</v>
      </c>
      <c r="C86" s="19" t="s">
        <v>783</v>
      </c>
      <c r="D86" s="154"/>
      <c r="E86" s="154"/>
      <c r="F86" s="154"/>
      <c r="G86" s="154"/>
      <c r="H86" s="154"/>
      <c r="I86" s="236">
        <v>0</v>
      </c>
      <c r="J86" s="344" t="s">
        <v>502</v>
      </c>
    </row>
    <row r="87" spans="1:10" ht="126" x14ac:dyDescent="0.25">
      <c r="A87" s="19" t="s">
        <v>671</v>
      </c>
      <c r="B87" s="146" t="s">
        <v>703</v>
      </c>
      <c r="C87" s="19" t="s">
        <v>784</v>
      </c>
      <c r="D87" s="154"/>
      <c r="E87" s="154"/>
      <c r="F87" s="154"/>
      <c r="G87" s="154"/>
      <c r="H87" s="154"/>
      <c r="I87" s="236">
        <v>0</v>
      </c>
      <c r="J87" s="344" t="s">
        <v>502</v>
      </c>
    </row>
    <row r="88" spans="1:10" ht="94.5" x14ac:dyDescent="0.25">
      <c r="A88" s="19" t="s">
        <v>671</v>
      </c>
      <c r="B88" s="146" t="s">
        <v>704</v>
      </c>
      <c r="C88" s="19" t="s">
        <v>785</v>
      </c>
      <c r="D88" s="154"/>
      <c r="E88" s="154"/>
      <c r="F88" s="154"/>
      <c r="G88" s="154"/>
      <c r="H88" s="154"/>
      <c r="I88" s="236">
        <v>0</v>
      </c>
      <c r="J88" s="344" t="s">
        <v>502</v>
      </c>
    </row>
    <row r="89" spans="1:10" ht="110.25" x14ac:dyDescent="0.25">
      <c r="A89" s="19" t="s">
        <v>671</v>
      </c>
      <c r="B89" s="146" t="s">
        <v>705</v>
      </c>
      <c r="C89" s="19" t="s">
        <v>786</v>
      </c>
      <c r="D89" s="154"/>
      <c r="E89" s="154"/>
      <c r="F89" s="154"/>
      <c r="G89" s="154"/>
      <c r="H89" s="154"/>
      <c r="I89" s="236">
        <v>0</v>
      </c>
      <c r="J89" s="344" t="s">
        <v>502</v>
      </c>
    </row>
    <row r="90" spans="1:10" ht="126" x14ac:dyDescent="0.25">
      <c r="A90" s="19" t="s">
        <v>671</v>
      </c>
      <c r="B90" s="146" t="s">
        <v>706</v>
      </c>
      <c r="C90" s="19" t="s">
        <v>787</v>
      </c>
      <c r="D90" s="154"/>
      <c r="E90" s="154"/>
      <c r="F90" s="154"/>
      <c r="G90" s="154"/>
      <c r="H90" s="154"/>
      <c r="I90" s="236">
        <v>0</v>
      </c>
      <c r="J90" s="344" t="s">
        <v>502</v>
      </c>
    </row>
    <row r="91" spans="1:10" ht="126" x14ac:dyDescent="0.25">
      <c r="A91" s="19" t="s">
        <v>671</v>
      </c>
      <c r="B91" s="146" t="s">
        <v>707</v>
      </c>
      <c r="C91" s="19" t="s">
        <v>788</v>
      </c>
      <c r="D91" s="154"/>
      <c r="E91" s="154"/>
      <c r="F91" s="154"/>
      <c r="G91" s="154"/>
      <c r="H91" s="154"/>
      <c r="I91" s="236">
        <v>0</v>
      </c>
      <c r="J91" s="344" t="s">
        <v>502</v>
      </c>
    </row>
    <row r="92" spans="1:10" ht="31.5" x14ac:dyDescent="0.25">
      <c r="A92" s="19" t="s">
        <v>671</v>
      </c>
      <c r="B92" s="146" t="s">
        <v>708</v>
      </c>
      <c r="C92" s="19" t="s">
        <v>789</v>
      </c>
      <c r="D92" s="154"/>
      <c r="E92" s="154"/>
      <c r="F92" s="154"/>
      <c r="G92" s="154"/>
      <c r="H92" s="154"/>
      <c r="I92" s="236">
        <v>0</v>
      </c>
      <c r="J92" s="344" t="s">
        <v>502</v>
      </c>
    </row>
    <row r="93" spans="1:10" ht="110.25" x14ac:dyDescent="0.25">
      <c r="A93" s="19" t="s">
        <v>671</v>
      </c>
      <c r="B93" s="146" t="s">
        <v>709</v>
      </c>
      <c r="C93" s="19" t="s">
        <v>790</v>
      </c>
      <c r="D93" s="154"/>
      <c r="E93" s="154"/>
      <c r="F93" s="154"/>
      <c r="G93" s="154"/>
      <c r="H93" s="154"/>
      <c r="I93" s="236">
        <v>0</v>
      </c>
      <c r="J93" s="344" t="s">
        <v>502</v>
      </c>
    </row>
    <row r="94" spans="1:10" ht="47.25" x14ac:dyDescent="0.25">
      <c r="A94" s="19" t="s">
        <v>673</v>
      </c>
      <c r="B94" s="146" t="s">
        <v>674</v>
      </c>
      <c r="C94" s="19" t="s">
        <v>740</v>
      </c>
      <c r="D94" s="154">
        <v>0</v>
      </c>
      <c r="E94" s="154">
        <v>0</v>
      </c>
      <c r="F94" s="154">
        <v>0</v>
      </c>
      <c r="G94" s="154">
        <v>0</v>
      </c>
      <c r="H94" s="154">
        <v>0</v>
      </c>
      <c r="I94" s="236">
        <v>0</v>
      </c>
      <c r="J94" s="344" t="s">
        <v>502</v>
      </c>
    </row>
    <row r="95" spans="1:10" ht="157.5" x14ac:dyDescent="0.25">
      <c r="A95" s="19" t="s">
        <v>673</v>
      </c>
      <c r="B95" s="146" t="s">
        <v>692</v>
      </c>
      <c r="C95" s="19" t="s">
        <v>791</v>
      </c>
      <c r="D95" s="154"/>
      <c r="E95" s="154"/>
      <c r="F95" s="154"/>
      <c r="G95" s="154"/>
      <c r="H95" s="154"/>
      <c r="I95" s="236">
        <v>0</v>
      </c>
      <c r="J95" s="344" t="s">
        <v>502</v>
      </c>
    </row>
    <row r="96" spans="1:10" ht="173.25" x14ac:dyDescent="0.25">
      <c r="A96" s="19" t="s">
        <v>673</v>
      </c>
      <c r="B96" s="146" t="s">
        <v>693</v>
      </c>
      <c r="C96" s="19" t="s">
        <v>792</v>
      </c>
      <c r="D96" s="154"/>
      <c r="E96" s="154"/>
      <c r="F96" s="154"/>
      <c r="G96" s="154"/>
      <c r="H96" s="154"/>
      <c r="I96" s="236">
        <v>0</v>
      </c>
      <c r="J96" s="344" t="s">
        <v>502</v>
      </c>
    </row>
    <row r="97" spans="1:10" ht="157.5" x14ac:dyDescent="0.25">
      <c r="A97" s="19" t="s">
        <v>673</v>
      </c>
      <c r="B97" s="146" t="s">
        <v>694</v>
      </c>
      <c r="C97" s="19" t="s">
        <v>793</v>
      </c>
      <c r="D97" s="154"/>
      <c r="E97" s="154"/>
      <c r="F97" s="154"/>
      <c r="G97" s="154"/>
      <c r="H97" s="154"/>
      <c r="I97" s="236">
        <v>0</v>
      </c>
      <c r="J97" s="344" t="s">
        <v>502</v>
      </c>
    </row>
    <row r="98" spans="1:10" ht="141.75" x14ac:dyDescent="0.25">
      <c r="A98" s="19" t="s">
        <v>673</v>
      </c>
      <c r="B98" s="146" t="s">
        <v>695</v>
      </c>
      <c r="C98" s="19" t="s">
        <v>794</v>
      </c>
      <c r="D98" s="154"/>
      <c r="E98" s="154"/>
      <c r="F98" s="154"/>
      <c r="G98" s="154"/>
      <c r="H98" s="154"/>
      <c r="I98" s="236">
        <v>0</v>
      </c>
      <c r="J98" s="344" t="s">
        <v>502</v>
      </c>
    </row>
    <row r="99" spans="1:10" ht="173.25" x14ac:dyDescent="0.25">
      <c r="A99" s="19" t="s">
        <v>673</v>
      </c>
      <c r="B99" s="146" t="s">
        <v>696</v>
      </c>
      <c r="C99" s="19" t="s">
        <v>795</v>
      </c>
      <c r="D99" s="154"/>
      <c r="E99" s="154"/>
      <c r="F99" s="154"/>
      <c r="G99" s="154"/>
      <c r="H99" s="154"/>
      <c r="I99" s="236">
        <v>0</v>
      </c>
      <c r="J99" s="344" t="s">
        <v>502</v>
      </c>
    </row>
    <row r="100" spans="1:10" ht="78.75" x14ac:dyDescent="0.25">
      <c r="A100" s="19" t="s">
        <v>673</v>
      </c>
      <c r="B100" s="146" t="s">
        <v>897</v>
      </c>
      <c r="C100" s="19" t="s">
        <v>1094</v>
      </c>
      <c r="D100" s="154"/>
      <c r="E100" s="154"/>
      <c r="F100" s="154"/>
      <c r="G100" s="154"/>
      <c r="H100" s="154"/>
      <c r="I100" s="236">
        <v>0</v>
      </c>
      <c r="J100" s="344" t="s">
        <v>502</v>
      </c>
    </row>
    <row r="101" spans="1:10" ht="63" x14ac:dyDescent="0.25">
      <c r="A101" s="19" t="s">
        <v>675</v>
      </c>
      <c r="B101" s="146" t="s">
        <v>659</v>
      </c>
      <c r="C101" s="19" t="s">
        <v>740</v>
      </c>
      <c r="D101" s="154">
        <v>0</v>
      </c>
      <c r="E101" s="182">
        <v>0</v>
      </c>
      <c r="F101" s="182">
        <v>0</v>
      </c>
      <c r="G101" s="182">
        <v>0</v>
      </c>
      <c r="H101" s="182">
        <v>0</v>
      </c>
      <c r="I101" s="236">
        <v>0</v>
      </c>
      <c r="J101" s="344" t="s">
        <v>502</v>
      </c>
    </row>
    <row r="102" spans="1:10" ht="31.5" x14ac:dyDescent="0.25">
      <c r="A102" s="19" t="s">
        <v>676</v>
      </c>
      <c r="B102" s="146" t="s">
        <v>660</v>
      </c>
      <c r="C102" s="19" t="s">
        <v>740</v>
      </c>
      <c r="D102" s="154">
        <v>0</v>
      </c>
      <c r="E102" s="154">
        <v>0</v>
      </c>
      <c r="F102" s="154">
        <v>0</v>
      </c>
      <c r="G102" s="154">
        <v>0</v>
      </c>
      <c r="H102" s="154">
        <v>0</v>
      </c>
      <c r="I102" s="236">
        <v>0</v>
      </c>
      <c r="J102" s="344" t="s">
        <v>502</v>
      </c>
    </row>
    <row r="103" spans="1:10" x14ac:dyDescent="0.25">
      <c r="A103" s="19" t="s">
        <v>676</v>
      </c>
      <c r="B103" s="146" t="s">
        <v>712</v>
      </c>
      <c r="C103" s="19" t="s">
        <v>796</v>
      </c>
      <c r="D103" s="154"/>
      <c r="E103" s="154"/>
      <c r="F103" s="154"/>
      <c r="G103" s="154"/>
      <c r="H103" s="154"/>
      <c r="I103" s="236">
        <v>0</v>
      </c>
      <c r="J103" s="344" t="s">
        <v>502</v>
      </c>
    </row>
    <row r="104" spans="1:10" ht="31.5" x14ac:dyDescent="0.25">
      <c r="A104" s="19" t="s">
        <v>676</v>
      </c>
      <c r="B104" s="146" t="s">
        <v>714</v>
      </c>
      <c r="C104" s="19" t="s">
        <v>797</v>
      </c>
      <c r="D104" s="154"/>
      <c r="E104" s="154"/>
      <c r="F104" s="154"/>
      <c r="G104" s="154"/>
      <c r="H104" s="154"/>
      <c r="I104" s="236">
        <v>0</v>
      </c>
      <c r="J104" s="344" t="s">
        <v>502</v>
      </c>
    </row>
    <row r="105" spans="1:10" ht="63" x14ac:dyDescent="0.25">
      <c r="A105" s="19" t="s">
        <v>676</v>
      </c>
      <c r="B105" s="146" t="s">
        <v>713</v>
      </c>
      <c r="C105" s="19" t="s">
        <v>798</v>
      </c>
      <c r="D105" s="154"/>
      <c r="E105" s="154"/>
      <c r="F105" s="154"/>
      <c r="G105" s="154"/>
      <c r="H105" s="154"/>
      <c r="I105" s="236">
        <v>0</v>
      </c>
      <c r="J105" s="344" t="s">
        <v>502</v>
      </c>
    </row>
    <row r="106" spans="1:10" ht="31.5" x14ac:dyDescent="0.25">
      <c r="A106" s="19" t="s">
        <v>676</v>
      </c>
      <c r="B106" s="146" t="s">
        <v>719</v>
      </c>
      <c r="C106" s="19" t="s">
        <v>799</v>
      </c>
      <c r="D106" s="154"/>
      <c r="E106" s="154"/>
      <c r="F106" s="154"/>
      <c r="G106" s="154"/>
      <c r="H106" s="154"/>
      <c r="I106" s="236">
        <v>0</v>
      </c>
      <c r="J106" s="344" t="s">
        <v>502</v>
      </c>
    </row>
    <row r="107" spans="1:10" ht="31.5" x14ac:dyDescent="0.25">
      <c r="A107" s="19" t="s">
        <v>676</v>
      </c>
      <c r="B107" s="146" t="s">
        <v>720</v>
      </c>
      <c r="C107" s="19" t="s">
        <v>800</v>
      </c>
      <c r="D107" s="154"/>
      <c r="E107" s="154"/>
      <c r="F107" s="154"/>
      <c r="G107" s="154"/>
      <c r="H107" s="154"/>
      <c r="I107" s="236">
        <v>0</v>
      </c>
      <c r="J107" s="344" t="s">
        <v>502</v>
      </c>
    </row>
    <row r="108" spans="1:10" ht="47.25" x14ac:dyDescent="0.25">
      <c r="A108" s="19" t="s">
        <v>676</v>
      </c>
      <c r="B108" s="146" t="s">
        <v>721</v>
      </c>
      <c r="C108" s="19" t="s">
        <v>801</v>
      </c>
      <c r="D108" s="154"/>
      <c r="E108" s="154"/>
      <c r="F108" s="154"/>
      <c r="G108" s="154"/>
      <c r="H108" s="154"/>
      <c r="I108" s="236">
        <v>0</v>
      </c>
      <c r="J108" s="344" t="s">
        <v>502</v>
      </c>
    </row>
    <row r="109" spans="1:10" ht="47.25" x14ac:dyDescent="0.25">
      <c r="A109" s="19" t="s">
        <v>676</v>
      </c>
      <c r="B109" s="146" t="s">
        <v>722</v>
      </c>
      <c r="C109" s="19" t="s">
        <v>802</v>
      </c>
      <c r="D109" s="154"/>
      <c r="E109" s="154"/>
      <c r="F109" s="154"/>
      <c r="G109" s="154"/>
      <c r="H109" s="154"/>
      <c r="I109" s="236">
        <v>0</v>
      </c>
      <c r="J109" s="344" t="s">
        <v>502</v>
      </c>
    </row>
    <row r="110" spans="1:10" ht="31.5" x14ac:dyDescent="0.25">
      <c r="A110" s="19" t="s">
        <v>676</v>
      </c>
      <c r="B110" s="146" t="s">
        <v>723</v>
      </c>
      <c r="C110" s="19" t="s">
        <v>803</v>
      </c>
      <c r="D110" s="154"/>
      <c r="E110" s="154"/>
      <c r="F110" s="154"/>
      <c r="G110" s="154"/>
      <c r="H110" s="154"/>
      <c r="I110" s="236">
        <v>0</v>
      </c>
      <c r="J110" s="344" t="s">
        <v>502</v>
      </c>
    </row>
    <row r="111" spans="1:10" ht="31.5" x14ac:dyDescent="0.25">
      <c r="A111" s="19" t="s">
        <v>676</v>
      </c>
      <c r="B111" s="146" t="s">
        <v>724</v>
      </c>
      <c r="C111" s="19" t="s">
        <v>804</v>
      </c>
      <c r="D111" s="154"/>
      <c r="E111" s="154"/>
      <c r="F111" s="154"/>
      <c r="G111" s="154"/>
      <c r="H111" s="154"/>
      <c r="I111" s="236">
        <v>0</v>
      </c>
      <c r="J111" s="344" t="s">
        <v>502</v>
      </c>
    </row>
    <row r="112" spans="1:10" ht="47.25" x14ac:dyDescent="0.25">
      <c r="A112" s="19" t="s">
        <v>676</v>
      </c>
      <c r="B112" s="146" t="s">
        <v>725</v>
      </c>
      <c r="C112" s="19" t="s">
        <v>805</v>
      </c>
      <c r="D112" s="154"/>
      <c r="E112" s="154"/>
      <c r="F112" s="154"/>
      <c r="G112" s="154"/>
      <c r="H112" s="154"/>
      <c r="I112" s="236">
        <v>0</v>
      </c>
      <c r="J112" s="344" t="s">
        <v>502</v>
      </c>
    </row>
    <row r="113" spans="1:10" ht="31.5" x14ac:dyDescent="0.25">
      <c r="A113" s="19" t="s">
        <v>676</v>
      </c>
      <c r="B113" s="146" t="s">
        <v>726</v>
      </c>
      <c r="C113" s="19" t="s">
        <v>806</v>
      </c>
      <c r="D113" s="154"/>
      <c r="E113" s="154"/>
      <c r="F113" s="154"/>
      <c r="G113" s="154"/>
      <c r="H113" s="154"/>
      <c r="I113" s="236">
        <v>0</v>
      </c>
      <c r="J113" s="344" t="s">
        <v>502</v>
      </c>
    </row>
    <row r="114" spans="1:10" ht="31.5" x14ac:dyDescent="0.25">
      <c r="A114" s="19" t="s">
        <v>676</v>
      </c>
      <c r="B114" s="146" t="s">
        <v>727</v>
      </c>
      <c r="C114" s="19" t="s">
        <v>807</v>
      </c>
      <c r="D114" s="154"/>
      <c r="E114" s="154"/>
      <c r="F114" s="154"/>
      <c r="G114" s="154"/>
      <c r="H114" s="154"/>
      <c r="I114" s="236">
        <v>0</v>
      </c>
      <c r="J114" s="344" t="s">
        <v>502</v>
      </c>
    </row>
    <row r="115" spans="1:10" x14ac:dyDescent="0.25">
      <c r="A115" s="19" t="s">
        <v>676</v>
      </c>
      <c r="B115" s="146" t="s">
        <v>715</v>
      </c>
      <c r="C115" s="19" t="s">
        <v>807</v>
      </c>
      <c r="D115" s="154"/>
      <c r="E115" s="154"/>
      <c r="F115" s="154"/>
      <c r="G115" s="154"/>
      <c r="H115" s="154"/>
      <c r="I115" s="236">
        <v>0</v>
      </c>
      <c r="J115" s="344" t="s">
        <v>502</v>
      </c>
    </row>
    <row r="116" spans="1:10" ht="47.25" x14ac:dyDescent="0.25">
      <c r="A116" s="19" t="s">
        <v>676</v>
      </c>
      <c r="B116" s="146" t="s">
        <v>728</v>
      </c>
      <c r="C116" s="19" t="s">
        <v>808</v>
      </c>
      <c r="D116" s="154"/>
      <c r="E116" s="154"/>
      <c r="F116" s="154"/>
      <c r="G116" s="154"/>
      <c r="H116" s="154"/>
      <c r="I116" s="236">
        <v>0</v>
      </c>
      <c r="J116" s="344" t="s">
        <v>502</v>
      </c>
    </row>
    <row r="117" spans="1:10" ht="47.25" x14ac:dyDescent="0.25">
      <c r="A117" s="19" t="s">
        <v>676</v>
      </c>
      <c r="B117" s="146" t="s">
        <v>729</v>
      </c>
      <c r="C117" s="19" t="s">
        <v>809</v>
      </c>
      <c r="D117" s="154"/>
      <c r="E117" s="154"/>
      <c r="F117" s="154"/>
      <c r="G117" s="154"/>
      <c r="H117" s="154"/>
      <c r="I117" s="236">
        <v>0</v>
      </c>
      <c r="J117" s="344" t="s">
        <v>502</v>
      </c>
    </row>
    <row r="118" spans="1:10" ht="63" x14ac:dyDescent="0.25">
      <c r="A118" s="19" t="s">
        <v>676</v>
      </c>
      <c r="B118" s="146" t="s">
        <v>730</v>
      </c>
      <c r="C118" s="19" t="s">
        <v>810</v>
      </c>
      <c r="D118" s="154"/>
      <c r="E118" s="154"/>
      <c r="F118" s="154"/>
      <c r="G118" s="154"/>
      <c r="H118" s="154"/>
      <c r="I118" s="236">
        <v>0</v>
      </c>
      <c r="J118" s="344" t="s">
        <v>502</v>
      </c>
    </row>
    <row r="119" spans="1:10" ht="47.25" x14ac:dyDescent="0.25">
      <c r="A119" s="19" t="s">
        <v>676</v>
      </c>
      <c r="B119" s="146" t="s">
        <v>731</v>
      </c>
      <c r="C119" s="19" t="s">
        <v>811</v>
      </c>
      <c r="D119" s="154"/>
      <c r="E119" s="154"/>
      <c r="F119" s="154"/>
      <c r="G119" s="154"/>
      <c r="H119" s="154"/>
      <c r="I119" s="236">
        <v>0</v>
      </c>
      <c r="J119" s="344" t="s">
        <v>502</v>
      </c>
    </row>
    <row r="120" spans="1:10" ht="31.5" x14ac:dyDescent="0.25">
      <c r="A120" s="19" t="s">
        <v>676</v>
      </c>
      <c r="B120" s="146" t="s">
        <v>732</v>
      </c>
      <c r="C120" s="19" t="s">
        <v>812</v>
      </c>
      <c r="D120" s="154"/>
      <c r="E120" s="154"/>
      <c r="F120" s="154"/>
      <c r="G120" s="154"/>
      <c r="H120" s="154"/>
      <c r="I120" s="236">
        <v>0</v>
      </c>
      <c r="J120" s="344" t="s">
        <v>502</v>
      </c>
    </row>
    <row r="121" spans="1:10" ht="31.5" x14ac:dyDescent="0.25">
      <c r="A121" s="19" t="s">
        <v>676</v>
      </c>
      <c r="B121" s="146" t="s">
        <v>716</v>
      </c>
      <c r="C121" s="19" t="s">
        <v>813</v>
      </c>
      <c r="D121" s="154"/>
      <c r="E121" s="154"/>
      <c r="F121" s="154"/>
      <c r="G121" s="154"/>
      <c r="H121" s="154"/>
      <c r="I121" s="236">
        <v>0</v>
      </c>
      <c r="J121" s="344" t="s">
        <v>502</v>
      </c>
    </row>
    <row r="122" spans="1:10" ht="31.5" x14ac:dyDescent="0.25">
      <c r="A122" s="19" t="s">
        <v>676</v>
      </c>
      <c r="B122" s="146" t="s">
        <v>733</v>
      </c>
      <c r="C122" s="19" t="s">
        <v>814</v>
      </c>
      <c r="D122" s="154"/>
      <c r="E122" s="154"/>
      <c r="F122" s="154"/>
      <c r="G122" s="154"/>
      <c r="H122" s="154"/>
      <c r="I122" s="236">
        <v>0</v>
      </c>
      <c r="J122" s="344" t="s">
        <v>502</v>
      </c>
    </row>
    <row r="123" spans="1:10" ht="31.5" x14ac:dyDescent="0.25">
      <c r="A123" s="19" t="s">
        <v>676</v>
      </c>
      <c r="B123" s="146" t="s">
        <v>734</v>
      </c>
      <c r="C123" s="19" t="s">
        <v>815</v>
      </c>
      <c r="D123" s="154"/>
      <c r="E123" s="154"/>
      <c r="F123" s="154"/>
      <c r="G123" s="154"/>
      <c r="H123" s="154"/>
      <c r="I123" s="236">
        <v>0</v>
      </c>
      <c r="J123" s="344" t="s">
        <v>502</v>
      </c>
    </row>
    <row r="124" spans="1:10" ht="31.5" x14ac:dyDescent="0.25">
      <c r="A124" s="19" t="s">
        <v>676</v>
      </c>
      <c r="B124" s="146" t="s">
        <v>735</v>
      </c>
      <c r="C124" s="19" t="s">
        <v>816</v>
      </c>
      <c r="D124" s="154"/>
      <c r="E124" s="154"/>
      <c r="F124" s="154"/>
      <c r="G124" s="154"/>
      <c r="H124" s="154"/>
      <c r="I124" s="236">
        <v>0</v>
      </c>
      <c r="J124" s="344" t="s">
        <v>502</v>
      </c>
    </row>
    <row r="125" spans="1:10" x14ac:dyDescent="0.25">
      <c r="A125" s="19" t="s">
        <v>676</v>
      </c>
      <c r="B125" s="146" t="s">
        <v>736</v>
      </c>
      <c r="C125" s="19" t="s">
        <v>817</v>
      </c>
      <c r="D125" s="154"/>
      <c r="E125" s="154"/>
      <c r="F125" s="154"/>
      <c r="G125" s="154"/>
      <c r="H125" s="154"/>
      <c r="I125" s="236">
        <v>0</v>
      </c>
      <c r="J125" s="344" t="s">
        <v>502</v>
      </c>
    </row>
    <row r="126" spans="1:10" ht="78.75" x14ac:dyDescent="0.25">
      <c r="A126" s="19" t="s">
        <v>676</v>
      </c>
      <c r="B126" s="146" t="s">
        <v>717</v>
      </c>
      <c r="C126" s="19" t="s">
        <v>818</v>
      </c>
      <c r="D126" s="154"/>
      <c r="E126" s="154"/>
      <c r="F126" s="154"/>
      <c r="G126" s="154"/>
      <c r="H126" s="154"/>
      <c r="I126" s="236">
        <v>0</v>
      </c>
      <c r="J126" s="344" t="s">
        <v>502</v>
      </c>
    </row>
    <row r="127" spans="1:10" ht="78.75" x14ac:dyDescent="0.25">
      <c r="A127" s="19" t="s">
        <v>676</v>
      </c>
      <c r="B127" s="146" t="s">
        <v>737</v>
      </c>
      <c r="C127" s="19" t="s">
        <v>819</v>
      </c>
      <c r="D127" s="154"/>
      <c r="E127" s="154"/>
      <c r="F127" s="154"/>
      <c r="G127" s="154"/>
      <c r="H127" s="154"/>
      <c r="I127" s="236">
        <v>0</v>
      </c>
      <c r="J127" s="344" t="s">
        <v>502</v>
      </c>
    </row>
    <row r="128" spans="1:10" ht="31.5" x14ac:dyDescent="0.25">
      <c r="A128" s="19" t="s">
        <v>676</v>
      </c>
      <c r="B128" s="146" t="s">
        <v>738</v>
      </c>
      <c r="C128" s="19" t="s">
        <v>820</v>
      </c>
      <c r="D128" s="154"/>
      <c r="E128" s="154"/>
      <c r="F128" s="154"/>
      <c r="G128" s="154"/>
      <c r="H128" s="154"/>
      <c r="I128" s="236">
        <v>0</v>
      </c>
      <c r="J128" s="344" t="s">
        <v>502</v>
      </c>
    </row>
    <row r="129" spans="1:10" ht="31.5" x14ac:dyDescent="0.25">
      <c r="A129" s="19" t="s">
        <v>676</v>
      </c>
      <c r="B129" s="146" t="s">
        <v>739</v>
      </c>
      <c r="C129" s="19" t="s">
        <v>821</v>
      </c>
      <c r="D129" s="154"/>
      <c r="E129" s="154"/>
      <c r="F129" s="154"/>
      <c r="G129" s="154"/>
      <c r="H129" s="154"/>
      <c r="I129" s="236">
        <v>0</v>
      </c>
      <c r="J129" s="344" t="s">
        <v>502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0" customWidth="1"/>
    <col min="2" max="2" width="37.7109375" style="260" customWidth="1"/>
    <col min="3" max="3" width="15.7109375" style="260"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0" customWidth="1"/>
    <col min="27" max="27" width="7.5703125" style="260" customWidth="1"/>
    <col min="28" max="28" width="9.28515625" style="260" customWidth="1"/>
    <col min="29" max="29" width="13.85546875" style="260" customWidth="1"/>
    <col min="30" max="16384" width="9.140625" style="260"/>
  </cols>
  <sheetData>
    <row r="1" spans="1:45" s="257" customFormat="1" ht="15" customHeight="1" x14ac:dyDescent="0.25">
      <c r="D1" s="258"/>
      <c r="E1" s="267"/>
      <c r="F1" s="267"/>
      <c r="G1" s="267"/>
      <c r="H1" s="267"/>
      <c r="I1" s="267"/>
      <c r="J1" s="267"/>
      <c r="K1" s="267"/>
      <c r="L1" s="267"/>
      <c r="M1" s="267"/>
      <c r="N1" s="258"/>
      <c r="O1" s="258"/>
      <c r="P1" s="456" t="s">
        <v>326</v>
      </c>
      <c r="Q1" s="456"/>
      <c r="R1" s="456"/>
      <c r="S1" s="258"/>
      <c r="T1" s="258"/>
      <c r="U1" s="258"/>
      <c r="V1" s="258"/>
      <c r="W1" s="258"/>
      <c r="X1" s="258"/>
      <c r="Y1" s="258"/>
    </row>
    <row r="2" spans="1:45" s="257" customFormat="1" ht="15" customHeight="1" x14ac:dyDescent="0.25">
      <c r="D2" s="258"/>
      <c r="E2" s="267"/>
      <c r="F2" s="267"/>
      <c r="G2" s="267"/>
      <c r="H2" s="267"/>
      <c r="I2" s="267"/>
      <c r="J2" s="267"/>
      <c r="K2" s="267"/>
      <c r="L2" s="267"/>
      <c r="M2" s="267"/>
      <c r="N2" s="258"/>
      <c r="O2" s="456" t="s">
        <v>1</v>
      </c>
      <c r="P2" s="456"/>
      <c r="Q2" s="456"/>
      <c r="R2" s="456"/>
      <c r="S2" s="258"/>
      <c r="T2" s="258"/>
      <c r="U2" s="258"/>
      <c r="V2" s="258"/>
      <c r="W2" s="258"/>
      <c r="X2" s="258"/>
      <c r="Y2" s="258"/>
    </row>
    <row r="3" spans="1:45" s="257" customFormat="1" ht="15" customHeight="1" x14ac:dyDescent="0.25">
      <c r="D3" s="258"/>
      <c r="E3" s="267"/>
      <c r="F3" s="267"/>
      <c r="G3" s="267"/>
      <c r="H3" s="267"/>
      <c r="I3" s="267"/>
      <c r="J3" s="267"/>
      <c r="K3" s="267"/>
      <c r="L3" s="267"/>
      <c r="M3" s="267"/>
      <c r="N3" s="258"/>
      <c r="O3" s="258"/>
      <c r="P3" s="456" t="s">
        <v>2</v>
      </c>
      <c r="Q3" s="456"/>
      <c r="R3" s="456"/>
      <c r="S3" s="258"/>
      <c r="T3" s="258"/>
      <c r="U3" s="258"/>
      <c r="V3" s="258"/>
      <c r="W3" s="258"/>
      <c r="X3" s="258"/>
      <c r="Y3" s="258"/>
    </row>
    <row r="4" spans="1:45" ht="15.75" customHeight="1" x14ac:dyDescent="0.25">
      <c r="A4" s="471" t="s">
        <v>327</v>
      </c>
      <c r="B4" s="471"/>
      <c r="C4" s="471"/>
      <c r="D4" s="471"/>
      <c r="E4" s="471"/>
      <c r="F4" s="471"/>
      <c r="G4" s="471"/>
      <c r="H4" s="471"/>
      <c r="I4" s="471"/>
      <c r="J4" s="471"/>
      <c r="K4" s="471"/>
      <c r="L4" s="471"/>
      <c r="M4" s="471"/>
      <c r="N4" s="471"/>
      <c r="O4" s="471"/>
      <c r="P4" s="471"/>
      <c r="Q4" s="471"/>
      <c r="R4" s="471"/>
    </row>
    <row r="5" spans="1:45" ht="15.75" customHeight="1" x14ac:dyDescent="0.25">
      <c r="A5" s="259"/>
      <c r="B5" s="259"/>
      <c r="C5" s="259"/>
      <c r="D5" s="259"/>
      <c r="E5" s="259"/>
      <c r="F5" s="259"/>
      <c r="G5" s="259"/>
      <c r="H5" s="259"/>
      <c r="I5" s="259"/>
      <c r="J5" s="259"/>
      <c r="K5" s="259"/>
      <c r="L5" s="259"/>
      <c r="M5" s="259"/>
      <c r="N5" s="259"/>
      <c r="O5" s="259"/>
      <c r="P5" s="259"/>
      <c r="Q5" s="259"/>
      <c r="R5" s="259"/>
    </row>
    <row r="6" spans="1:45" ht="15.75" customHeight="1" x14ac:dyDescent="0.25">
      <c r="A6" s="472" t="s">
        <v>933</v>
      </c>
      <c r="B6" s="472"/>
      <c r="C6" s="472"/>
      <c r="D6" s="472"/>
      <c r="E6" s="472"/>
      <c r="F6" s="472"/>
      <c r="G6" s="472"/>
      <c r="H6" s="472"/>
      <c r="I6" s="472"/>
      <c r="J6" s="472"/>
      <c r="K6" s="472"/>
      <c r="L6" s="472"/>
      <c r="M6" s="472"/>
      <c r="N6" s="472"/>
      <c r="O6" s="472"/>
      <c r="P6" s="472"/>
      <c r="Q6" s="472"/>
      <c r="R6" s="472"/>
      <c r="S6" s="261"/>
      <c r="T6" s="261"/>
      <c r="U6" s="261"/>
      <c r="V6" s="261"/>
      <c r="W6" s="261"/>
      <c r="X6" s="261"/>
      <c r="Y6" s="261"/>
      <c r="Z6" s="261"/>
      <c r="AA6" s="261"/>
      <c r="AB6" s="261"/>
      <c r="AC6" s="261"/>
      <c r="AD6" s="261"/>
      <c r="AE6" s="261"/>
      <c r="AF6" s="261"/>
      <c r="AG6" s="261"/>
      <c r="AH6" s="261"/>
      <c r="AI6" s="261"/>
      <c r="AJ6" s="261"/>
      <c r="AK6" s="261"/>
      <c r="AL6" s="261"/>
      <c r="AM6" s="261"/>
      <c r="AN6" s="261"/>
      <c r="AO6" s="261"/>
      <c r="AP6" s="261"/>
      <c r="AQ6" s="261"/>
      <c r="AR6" s="261"/>
      <c r="AS6" s="261"/>
    </row>
    <row r="7" spans="1:45" ht="15.75" customHeight="1" x14ac:dyDescent="0.25">
      <c r="A7" s="472" t="s">
        <v>5</v>
      </c>
      <c r="B7" s="472"/>
      <c r="C7" s="472"/>
      <c r="D7" s="472"/>
      <c r="E7" s="472"/>
      <c r="F7" s="472"/>
      <c r="G7" s="472"/>
      <c r="H7" s="472"/>
      <c r="I7" s="472"/>
      <c r="J7" s="472"/>
      <c r="K7" s="472"/>
      <c r="L7" s="472"/>
      <c r="M7" s="472"/>
      <c r="N7" s="472"/>
      <c r="O7" s="472"/>
      <c r="P7" s="472"/>
      <c r="Q7" s="472"/>
      <c r="R7" s="47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row>
    <row r="8" spans="1:45" ht="15.75" customHeight="1"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row>
    <row r="9" spans="1:45" ht="15.75" customHeight="1" x14ac:dyDescent="0.25">
      <c r="A9" s="473" t="s">
        <v>924</v>
      </c>
      <c r="B9" s="473"/>
      <c r="C9" s="473"/>
      <c r="D9" s="473"/>
      <c r="E9" s="473"/>
      <c r="F9" s="473"/>
      <c r="G9" s="473"/>
      <c r="H9" s="473"/>
      <c r="I9" s="473"/>
      <c r="J9" s="473"/>
      <c r="K9" s="473"/>
      <c r="L9" s="473"/>
      <c r="M9" s="473"/>
      <c r="N9" s="473"/>
      <c r="O9" s="473"/>
      <c r="P9" s="473"/>
      <c r="Q9" s="473"/>
      <c r="R9" s="473"/>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row>
    <row r="10" spans="1:45" ht="15.75" customHeight="1" x14ac:dyDescent="0.25">
      <c r="A10" s="265"/>
      <c r="B10" s="265"/>
      <c r="C10" s="265"/>
      <c r="D10" s="265"/>
      <c r="E10" s="265"/>
      <c r="F10" s="265"/>
      <c r="G10" s="265"/>
      <c r="H10" s="265"/>
      <c r="I10" s="265"/>
      <c r="J10" s="265"/>
      <c r="K10" s="265"/>
      <c r="L10" s="265"/>
      <c r="M10" s="265"/>
      <c r="N10" s="265"/>
      <c r="O10" s="265"/>
      <c r="P10" s="265"/>
      <c r="Q10" s="265"/>
      <c r="R10" s="265"/>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row>
    <row r="11" spans="1:45" s="41" customFormat="1" ht="15.75" hidden="1" customHeight="1" x14ac:dyDescent="0.25">
      <c r="A11" s="249"/>
      <c r="B11" s="249"/>
      <c r="C11" s="249"/>
      <c r="D11" s="249"/>
      <c r="E11" s="249"/>
      <c r="F11" s="249"/>
      <c r="G11" s="249"/>
      <c r="H11" s="249"/>
      <c r="I11" s="249"/>
      <c r="J11" s="249"/>
      <c r="K11" s="249"/>
      <c r="L11" s="249"/>
      <c r="M11" s="249"/>
      <c r="N11" s="249"/>
      <c r="O11" s="249"/>
      <c r="P11" s="249"/>
      <c r="Q11" s="249"/>
      <c r="R11" s="249"/>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49"/>
      <c r="B12" s="249"/>
      <c r="C12" s="249"/>
      <c r="D12" s="249"/>
      <c r="E12" s="249"/>
      <c r="F12" s="249"/>
      <c r="G12" s="249"/>
      <c r="H12" s="249"/>
      <c r="I12" s="249"/>
      <c r="J12" s="249"/>
      <c r="K12" s="249"/>
      <c r="L12" s="249"/>
      <c r="M12" s="249"/>
      <c r="N12" s="249"/>
      <c r="O12" s="249"/>
      <c r="P12" s="249"/>
      <c r="Q12" s="249"/>
      <c r="R12" s="249"/>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49"/>
      <c r="B13" s="249"/>
      <c r="C13" s="249"/>
      <c r="D13" s="249"/>
      <c r="E13" s="249"/>
      <c r="F13" s="249"/>
      <c r="G13" s="249"/>
      <c r="H13" s="249"/>
      <c r="I13" s="249"/>
      <c r="J13" s="249"/>
      <c r="K13" s="249"/>
      <c r="L13" s="249"/>
      <c r="M13" s="249"/>
      <c r="N13" s="249"/>
      <c r="O13" s="249"/>
      <c r="P13" s="249"/>
      <c r="Q13" s="249"/>
      <c r="R13" s="249"/>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49"/>
      <c r="B14" s="249"/>
      <c r="C14" s="249"/>
      <c r="D14" s="249"/>
      <c r="E14" s="249"/>
      <c r="F14" s="249"/>
      <c r="G14" s="249"/>
      <c r="H14" s="249"/>
      <c r="I14" s="249"/>
      <c r="J14" s="249"/>
      <c r="K14" s="249"/>
      <c r="L14" s="249"/>
      <c r="M14" s="249"/>
      <c r="N14" s="249"/>
      <c r="O14" s="249"/>
      <c r="P14" s="249"/>
      <c r="Q14" s="249"/>
      <c r="R14" s="249"/>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49"/>
      <c r="B15" s="249"/>
      <c r="C15" s="249"/>
      <c r="D15" s="249"/>
      <c r="E15" s="249"/>
      <c r="F15" s="249"/>
      <c r="G15" s="249"/>
      <c r="H15" s="249"/>
      <c r="I15" s="249"/>
      <c r="J15" s="249"/>
      <c r="K15" s="249"/>
      <c r="L15" s="249"/>
      <c r="M15" s="249"/>
      <c r="N15" s="249"/>
      <c r="O15" s="249"/>
      <c r="P15" s="249"/>
      <c r="Q15" s="249"/>
      <c r="R15" s="249"/>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49"/>
      <c r="B16" s="249"/>
      <c r="C16" s="249"/>
      <c r="D16" s="249"/>
      <c r="E16" s="249"/>
      <c r="F16" s="249"/>
      <c r="G16" s="249"/>
      <c r="H16" s="249"/>
      <c r="I16" s="249"/>
      <c r="J16" s="249"/>
      <c r="K16" s="249"/>
      <c r="L16" s="249"/>
      <c r="M16" s="249"/>
      <c r="N16" s="249"/>
      <c r="O16" s="249"/>
      <c r="P16" s="249"/>
      <c r="Q16" s="249"/>
      <c r="R16" s="249"/>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49"/>
      <c r="B17" s="249"/>
      <c r="C17" s="249"/>
      <c r="D17" s="249"/>
      <c r="E17" s="249"/>
      <c r="F17" s="249"/>
      <c r="G17" s="249"/>
      <c r="H17" s="249"/>
      <c r="I17" s="249"/>
      <c r="J17" s="249"/>
      <c r="K17" s="249"/>
      <c r="L17" s="249"/>
      <c r="M17" s="249"/>
      <c r="N17" s="249"/>
      <c r="O17" s="249"/>
      <c r="P17" s="249"/>
      <c r="Q17" s="249"/>
      <c r="R17" s="249"/>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0"/>
      <c r="B18" s="470"/>
      <c r="C18" s="470"/>
      <c r="D18" s="470"/>
      <c r="E18" s="470"/>
      <c r="F18" s="470"/>
      <c r="G18" s="470"/>
      <c r="H18" s="470"/>
      <c r="I18" s="470"/>
      <c r="J18" s="470"/>
      <c r="K18" s="470"/>
      <c r="L18" s="470"/>
      <c r="M18" s="470"/>
      <c r="N18" s="470"/>
      <c r="O18" s="470"/>
      <c r="P18" s="470"/>
      <c r="Q18" s="470"/>
      <c r="R18" s="470"/>
      <c r="S18" s="266"/>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0"/>
      <c r="T19" s="260"/>
      <c r="U19" s="260"/>
      <c r="V19" s="260"/>
      <c r="W19" s="260"/>
      <c r="X19" s="260"/>
      <c r="Y19" s="260"/>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56"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56"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56"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56"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56"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56"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56"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56"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56"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56"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56"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56"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56"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56"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56"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56"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56"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56"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56"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56"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56"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56"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56"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56"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56"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56"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56"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56"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55" t="s">
        <v>556</v>
      </c>
      <c r="B49" s="256" t="s">
        <v>710</v>
      </c>
      <c r="C49" s="255" t="s">
        <v>764</v>
      </c>
      <c r="D49" s="93" t="s">
        <v>925</v>
      </c>
      <c r="E49" s="93" t="s">
        <v>926</v>
      </c>
      <c r="F49" s="93" t="s">
        <v>927</v>
      </c>
      <c r="G49" s="93" t="s">
        <v>928</v>
      </c>
      <c r="H49" s="93" t="s">
        <v>931</v>
      </c>
      <c r="I49" s="93" t="s">
        <v>931</v>
      </c>
      <c r="J49" s="93" t="s">
        <v>931</v>
      </c>
      <c r="K49" s="93" t="s">
        <v>931</v>
      </c>
      <c r="L49" s="93" t="s">
        <v>931</v>
      </c>
      <c r="M49" s="93" t="s">
        <v>1095</v>
      </c>
      <c r="N49" s="93" t="s">
        <v>931</v>
      </c>
      <c r="O49" s="93" t="s">
        <v>930</v>
      </c>
      <c r="P49" s="93" t="s">
        <v>931</v>
      </c>
      <c r="Q49" s="93" t="s">
        <v>932</v>
      </c>
      <c r="R49" s="93" t="s">
        <v>931</v>
      </c>
    </row>
    <row r="50" spans="1:29" ht="45" x14ac:dyDescent="0.25">
      <c r="A50" s="255" t="s">
        <v>556</v>
      </c>
      <c r="B50" s="256" t="s">
        <v>711</v>
      </c>
      <c r="C50" s="255" t="s">
        <v>765</v>
      </c>
      <c r="D50" s="93" t="s">
        <v>925</v>
      </c>
      <c r="E50" s="93" t="s">
        <v>926</v>
      </c>
      <c r="F50" s="93" t="s">
        <v>927</v>
      </c>
      <c r="G50" s="93" t="s">
        <v>928</v>
      </c>
      <c r="H50" s="93" t="s">
        <v>931</v>
      </c>
      <c r="I50" s="93" t="s">
        <v>931</v>
      </c>
      <c r="J50" s="93" t="s">
        <v>931</v>
      </c>
      <c r="K50" s="93" t="s">
        <v>931</v>
      </c>
      <c r="L50" s="93" t="s">
        <v>931</v>
      </c>
      <c r="M50" s="93" t="s">
        <v>1095</v>
      </c>
      <c r="N50" s="93" t="s">
        <v>931</v>
      </c>
      <c r="O50" s="93" t="s">
        <v>930</v>
      </c>
      <c r="P50" s="93" t="s">
        <v>931</v>
      </c>
      <c r="Q50" s="93" t="s">
        <v>932</v>
      </c>
      <c r="R50" s="93" t="s">
        <v>931</v>
      </c>
    </row>
    <row r="51" spans="1:29" s="41" customFormat="1" ht="78.75" x14ac:dyDescent="0.25">
      <c r="A51" s="96" t="s">
        <v>557</v>
      </c>
      <c r="B51" s="256"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55" t="s">
        <v>557</v>
      </c>
      <c r="B52" s="256" t="s">
        <v>681</v>
      </c>
      <c r="C52" s="255" t="s">
        <v>766</v>
      </c>
      <c r="D52" s="93" t="s">
        <v>925</v>
      </c>
      <c r="E52" s="93" t="s">
        <v>926</v>
      </c>
      <c r="F52" s="93" t="s">
        <v>929</v>
      </c>
      <c r="G52" s="93" t="s">
        <v>928</v>
      </c>
      <c r="H52" s="93" t="s">
        <v>931</v>
      </c>
      <c r="I52" s="93" t="s">
        <v>931</v>
      </c>
      <c r="J52" s="93" t="s">
        <v>931</v>
      </c>
      <c r="K52" s="93" t="s">
        <v>931</v>
      </c>
      <c r="L52" s="93" t="s">
        <v>931</v>
      </c>
      <c r="M52" s="93" t="s">
        <v>1095</v>
      </c>
      <c r="N52" s="93" t="s">
        <v>931</v>
      </c>
      <c r="O52" s="93" t="s">
        <v>930</v>
      </c>
      <c r="P52" s="93" t="s">
        <v>931</v>
      </c>
      <c r="Q52" s="93" t="s">
        <v>931</v>
      </c>
      <c r="R52" s="93" t="s">
        <v>931</v>
      </c>
    </row>
    <row r="53" spans="1:29" ht="45" x14ac:dyDescent="0.25">
      <c r="A53" s="255" t="s">
        <v>557</v>
      </c>
      <c r="B53" s="256" t="s">
        <v>682</v>
      </c>
      <c r="C53" s="255" t="s">
        <v>767</v>
      </c>
      <c r="D53" s="93" t="s">
        <v>925</v>
      </c>
      <c r="E53" s="93" t="s">
        <v>926</v>
      </c>
      <c r="F53" s="93" t="s">
        <v>929</v>
      </c>
      <c r="G53" s="93" t="s">
        <v>928</v>
      </c>
      <c r="H53" s="93" t="s">
        <v>931</v>
      </c>
      <c r="I53" s="93" t="s">
        <v>931</v>
      </c>
      <c r="J53" s="93" t="s">
        <v>931</v>
      </c>
      <c r="K53" s="93" t="s">
        <v>931</v>
      </c>
      <c r="L53" s="93" t="s">
        <v>931</v>
      </c>
      <c r="M53" s="93" t="s">
        <v>1095</v>
      </c>
      <c r="N53" s="93" t="s">
        <v>931</v>
      </c>
      <c r="O53" s="93" t="s">
        <v>930</v>
      </c>
      <c r="P53" s="93" t="s">
        <v>931</v>
      </c>
      <c r="Q53" s="93" t="s">
        <v>931</v>
      </c>
      <c r="R53" s="93" t="s">
        <v>931</v>
      </c>
    </row>
    <row r="54" spans="1:29" ht="45" x14ac:dyDescent="0.25">
      <c r="A54" s="255" t="s">
        <v>557</v>
      </c>
      <c r="B54" s="256" t="s">
        <v>685</v>
      </c>
      <c r="C54" s="255" t="s">
        <v>768</v>
      </c>
      <c r="D54" s="93" t="s">
        <v>925</v>
      </c>
      <c r="E54" s="93" t="s">
        <v>926</v>
      </c>
      <c r="F54" s="93" t="s">
        <v>929</v>
      </c>
      <c r="G54" s="93" t="s">
        <v>928</v>
      </c>
      <c r="H54" s="93" t="s">
        <v>931</v>
      </c>
      <c r="I54" s="93" t="s">
        <v>931</v>
      </c>
      <c r="J54" s="93" t="s">
        <v>931</v>
      </c>
      <c r="K54" s="93" t="s">
        <v>931</v>
      </c>
      <c r="L54" s="93" t="s">
        <v>931</v>
      </c>
      <c r="M54" s="93" t="s">
        <v>1095</v>
      </c>
      <c r="N54" s="93" t="s">
        <v>931</v>
      </c>
      <c r="O54" s="93" t="s">
        <v>930</v>
      </c>
      <c r="P54" s="93" t="s">
        <v>931</v>
      </c>
      <c r="Q54" s="93" t="s">
        <v>931</v>
      </c>
      <c r="R54" s="93" t="s">
        <v>931</v>
      </c>
    </row>
    <row r="55" spans="1:29" s="41" customFormat="1" ht="63" x14ac:dyDescent="0.25">
      <c r="A55" s="96" t="s">
        <v>560</v>
      </c>
      <c r="B55" s="256"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56"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56"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56"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56"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55" t="s">
        <v>566</v>
      </c>
      <c r="B60" s="256" t="s">
        <v>683</v>
      </c>
      <c r="C60" s="255" t="s">
        <v>769</v>
      </c>
      <c r="D60" s="93" t="s">
        <v>925</v>
      </c>
      <c r="E60" s="93" t="s">
        <v>926</v>
      </c>
      <c r="F60" s="93" t="s">
        <v>929</v>
      </c>
      <c r="G60" s="93" t="s">
        <v>928</v>
      </c>
      <c r="H60" s="93" t="s">
        <v>931</v>
      </c>
      <c r="I60" s="93" t="s">
        <v>931</v>
      </c>
      <c r="J60" s="93" t="s">
        <v>931</v>
      </c>
      <c r="K60" s="93" t="s">
        <v>931</v>
      </c>
      <c r="L60" s="93" t="s">
        <v>931</v>
      </c>
      <c r="M60" s="93" t="s">
        <v>1095</v>
      </c>
      <c r="N60" s="93" t="s">
        <v>931</v>
      </c>
      <c r="O60" s="93" t="s">
        <v>930</v>
      </c>
      <c r="P60" s="93" t="s">
        <v>931</v>
      </c>
      <c r="Q60" s="93" t="s">
        <v>931</v>
      </c>
      <c r="R60" s="93" t="s">
        <v>931</v>
      </c>
    </row>
    <row r="61" spans="1:29" ht="78.75" x14ac:dyDescent="0.25">
      <c r="A61" s="255" t="s">
        <v>566</v>
      </c>
      <c r="B61" s="256" t="s">
        <v>684</v>
      </c>
      <c r="C61" s="255" t="s">
        <v>770</v>
      </c>
      <c r="D61" s="93" t="s">
        <v>925</v>
      </c>
      <c r="E61" s="93" t="s">
        <v>926</v>
      </c>
      <c r="F61" s="93" t="s">
        <v>929</v>
      </c>
      <c r="G61" s="93" t="s">
        <v>928</v>
      </c>
      <c r="H61" s="93" t="s">
        <v>931</v>
      </c>
      <c r="I61" s="93" t="s">
        <v>931</v>
      </c>
      <c r="J61" s="93" t="s">
        <v>931</v>
      </c>
      <c r="K61" s="93" t="s">
        <v>931</v>
      </c>
      <c r="L61" s="93" t="s">
        <v>931</v>
      </c>
      <c r="M61" s="93" t="s">
        <v>1095</v>
      </c>
      <c r="N61" s="93" t="s">
        <v>931</v>
      </c>
      <c r="O61" s="93" t="s">
        <v>930</v>
      </c>
      <c r="P61" s="93" t="s">
        <v>931</v>
      </c>
      <c r="Q61" s="93" t="s">
        <v>931</v>
      </c>
      <c r="R61" s="93" t="s">
        <v>931</v>
      </c>
    </row>
    <row r="62" spans="1:29" s="41" customFormat="1" ht="47.25" x14ac:dyDescent="0.25">
      <c r="A62" s="96" t="s">
        <v>567</v>
      </c>
      <c r="B62" s="256"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56"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56"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56"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55" t="s">
        <v>648</v>
      </c>
      <c r="B66" s="256" t="s">
        <v>686</v>
      </c>
      <c r="C66" s="255" t="s">
        <v>771</v>
      </c>
      <c r="D66" s="93" t="s">
        <v>925</v>
      </c>
      <c r="E66" s="93" t="s">
        <v>926</v>
      </c>
      <c r="F66" s="93" t="s">
        <v>929</v>
      </c>
      <c r="G66" s="93" t="s">
        <v>928</v>
      </c>
      <c r="H66" s="93" t="s">
        <v>931</v>
      </c>
      <c r="I66" s="93" t="s">
        <v>931</v>
      </c>
      <c r="J66" s="93" t="s">
        <v>931</v>
      </c>
      <c r="K66" s="93" t="s">
        <v>931</v>
      </c>
      <c r="L66" s="93" t="s">
        <v>931</v>
      </c>
      <c r="M66" s="93" t="s">
        <v>1095</v>
      </c>
      <c r="N66" s="93" t="s">
        <v>931</v>
      </c>
      <c r="O66" s="93" t="s">
        <v>930</v>
      </c>
      <c r="P66" s="93" t="s">
        <v>931</v>
      </c>
      <c r="Q66" s="93" t="s">
        <v>931</v>
      </c>
      <c r="R66" s="93" t="s">
        <v>931</v>
      </c>
    </row>
    <row r="67" spans="1:29" ht="45" x14ac:dyDescent="0.25">
      <c r="A67" s="255" t="s">
        <v>648</v>
      </c>
      <c r="B67" s="256" t="s">
        <v>687</v>
      </c>
      <c r="C67" s="255" t="s">
        <v>772</v>
      </c>
      <c r="D67" s="93" t="s">
        <v>925</v>
      </c>
      <c r="E67" s="93" t="s">
        <v>926</v>
      </c>
      <c r="F67" s="93" t="s">
        <v>929</v>
      </c>
      <c r="G67" s="93" t="s">
        <v>928</v>
      </c>
      <c r="H67" s="93" t="s">
        <v>931</v>
      </c>
      <c r="I67" s="93" t="s">
        <v>931</v>
      </c>
      <c r="J67" s="93" t="s">
        <v>931</v>
      </c>
      <c r="K67" s="93" t="s">
        <v>931</v>
      </c>
      <c r="L67" s="93" t="s">
        <v>931</v>
      </c>
      <c r="M67" s="93" t="s">
        <v>1095</v>
      </c>
      <c r="N67" s="93" t="s">
        <v>931</v>
      </c>
      <c r="O67" s="93" t="s">
        <v>930</v>
      </c>
      <c r="P67" s="93" t="s">
        <v>931</v>
      </c>
      <c r="Q67" s="93" t="s">
        <v>931</v>
      </c>
      <c r="R67" s="93" t="s">
        <v>931</v>
      </c>
    </row>
    <row r="68" spans="1:29" s="41" customFormat="1" ht="63" x14ac:dyDescent="0.25">
      <c r="A68" s="96" t="s">
        <v>650</v>
      </c>
      <c r="B68" s="256"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56"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56"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56"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56"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55" t="s">
        <v>571</v>
      </c>
      <c r="B73" s="256" t="s">
        <v>718</v>
      </c>
      <c r="C73" s="255" t="s">
        <v>773</v>
      </c>
      <c r="D73" s="93" t="s">
        <v>925</v>
      </c>
      <c r="E73" s="93" t="s">
        <v>926</v>
      </c>
      <c r="F73" s="93" t="s">
        <v>927</v>
      </c>
      <c r="G73" s="93" t="s">
        <v>928</v>
      </c>
      <c r="H73" s="93" t="s">
        <v>931</v>
      </c>
      <c r="I73" s="93" t="s">
        <v>931</v>
      </c>
      <c r="J73" s="93" t="s">
        <v>931</v>
      </c>
      <c r="K73" s="93" t="s">
        <v>932</v>
      </c>
      <c r="L73" s="93" t="s">
        <v>930</v>
      </c>
      <c r="M73" s="93" t="s">
        <v>1095</v>
      </c>
      <c r="N73" s="93" t="s">
        <v>930</v>
      </c>
      <c r="O73" s="93" t="s">
        <v>930</v>
      </c>
      <c r="P73" s="93" t="s">
        <v>931</v>
      </c>
      <c r="Q73" s="93" t="s">
        <v>932</v>
      </c>
      <c r="R73" s="93" t="s">
        <v>931</v>
      </c>
    </row>
    <row r="74" spans="1:29" s="41" customFormat="1" ht="63" x14ac:dyDescent="0.25">
      <c r="A74" s="96" t="s">
        <v>573</v>
      </c>
      <c r="B74" s="256"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56"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56"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56"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55" t="s">
        <v>671</v>
      </c>
      <c r="B78" s="256" t="s">
        <v>688</v>
      </c>
      <c r="C78" s="255" t="s">
        <v>774</v>
      </c>
      <c r="D78" s="93" t="s">
        <v>925</v>
      </c>
      <c r="E78" s="93" t="s">
        <v>926</v>
      </c>
      <c r="F78" s="93" t="s">
        <v>927</v>
      </c>
      <c r="G78" s="93" t="s">
        <v>928</v>
      </c>
      <c r="H78" s="93" t="s">
        <v>931</v>
      </c>
      <c r="I78" s="93" t="s">
        <v>931</v>
      </c>
      <c r="J78" s="93" t="s">
        <v>931</v>
      </c>
      <c r="K78" s="93" t="s">
        <v>930</v>
      </c>
      <c r="L78" s="93" t="s">
        <v>930</v>
      </c>
      <c r="M78" s="93" t="s">
        <v>1095</v>
      </c>
      <c r="N78" s="93" t="s">
        <v>930</v>
      </c>
      <c r="O78" s="93" t="s">
        <v>930</v>
      </c>
      <c r="P78" s="93" t="s">
        <v>931</v>
      </c>
      <c r="Q78" s="93" t="s">
        <v>930</v>
      </c>
      <c r="R78" s="93" t="s">
        <v>931</v>
      </c>
    </row>
    <row r="79" spans="1:29" ht="45" x14ac:dyDescent="0.25">
      <c r="A79" s="255" t="s">
        <v>671</v>
      </c>
      <c r="B79" s="256" t="s">
        <v>689</v>
      </c>
      <c r="C79" s="255" t="s">
        <v>775</v>
      </c>
      <c r="D79" s="93" t="s">
        <v>925</v>
      </c>
      <c r="E79" s="93" t="s">
        <v>926</v>
      </c>
      <c r="F79" s="93" t="s">
        <v>927</v>
      </c>
      <c r="G79" s="93" t="s">
        <v>928</v>
      </c>
      <c r="H79" s="93" t="s">
        <v>931</v>
      </c>
      <c r="I79" s="93" t="s">
        <v>931</v>
      </c>
      <c r="J79" s="93" t="s">
        <v>931</v>
      </c>
      <c r="K79" s="93" t="s">
        <v>930</v>
      </c>
      <c r="L79" s="93" t="s">
        <v>932</v>
      </c>
      <c r="M79" s="93" t="s">
        <v>1095</v>
      </c>
      <c r="N79" s="93" t="s">
        <v>932</v>
      </c>
      <c r="O79" s="93" t="s">
        <v>930</v>
      </c>
      <c r="P79" s="93" t="s">
        <v>931</v>
      </c>
      <c r="Q79" s="93" t="s">
        <v>930</v>
      </c>
      <c r="R79" s="93" t="s">
        <v>931</v>
      </c>
    </row>
    <row r="80" spans="1:29" ht="45" x14ac:dyDescent="0.25">
      <c r="A80" s="255" t="s">
        <v>671</v>
      </c>
      <c r="B80" s="256" t="s">
        <v>690</v>
      </c>
      <c r="C80" s="255" t="s">
        <v>776</v>
      </c>
      <c r="D80" s="93" t="s">
        <v>925</v>
      </c>
      <c r="E80" s="93" t="s">
        <v>926</v>
      </c>
      <c r="F80" s="93" t="s">
        <v>927</v>
      </c>
      <c r="G80" s="93" t="s">
        <v>928</v>
      </c>
      <c r="H80" s="93" t="s">
        <v>931</v>
      </c>
      <c r="I80" s="93" t="s">
        <v>931</v>
      </c>
      <c r="J80" s="93" t="s">
        <v>931</v>
      </c>
      <c r="K80" s="93" t="s">
        <v>930</v>
      </c>
      <c r="L80" s="93" t="s">
        <v>930</v>
      </c>
      <c r="M80" s="93" t="s">
        <v>1095</v>
      </c>
      <c r="N80" s="93" t="s">
        <v>930</v>
      </c>
      <c r="O80" s="93" t="s">
        <v>930</v>
      </c>
      <c r="P80" s="93" t="s">
        <v>931</v>
      </c>
      <c r="Q80" s="93" t="s">
        <v>930</v>
      </c>
      <c r="R80" s="93" t="s">
        <v>931</v>
      </c>
    </row>
    <row r="81" spans="1:29" ht="45" x14ac:dyDescent="0.25">
      <c r="A81" s="255" t="s">
        <v>671</v>
      </c>
      <c r="B81" s="256" t="s">
        <v>691</v>
      </c>
      <c r="C81" s="255" t="s">
        <v>777</v>
      </c>
      <c r="D81" s="93" t="s">
        <v>925</v>
      </c>
      <c r="E81" s="93" t="s">
        <v>926</v>
      </c>
      <c r="F81" s="93" t="s">
        <v>927</v>
      </c>
      <c r="G81" s="93" t="s">
        <v>928</v>
      </c>
      <c r="H81" s="93" t="s">
        <v>931</v>
      </c>
      <c r="I81" s="93" t="s">
        <v>931</v>
      </c>
      <c r="J81" s="93" t="s">
        <v>931</v>
      </c>
      <c r="K81" s="93" t="s">
        <v>930</v>
      </c>
      <c r="L81" s="93" t="s">
        <v>932</v>
      </c>
      <c r="M81" s="93" t="s">
        <v>1095</v>
      </c>
      <c r="N81" s="93" t="s">
        <v>932</v>
      </c>
      <c r="O81" s="93" t="s">
        <v>930</v>
      </c>
      <c r="P81" s="93" t="s">
        <v>931</v>
      </c>
      <c r="Q81" s="93" t="s">
        <v>930</v>
      </c>
      <c r="R81" s="93" t="s">
        <v>931</v>
      </c>
    </row>
    <row r="82" spans="1:29" ht="45" x14ac:dyDescent="0.25">
      <c r="A82" s="255" t="s">
        <v>671</v>
      </c>
      <c r="B82" s="256" t="s">
        <v>697</v>
      </c>
      <c r="C82" s="255" t="s">
        <v>778</v>
      </c>
      <c r="D82" s="93" t="s">
        <v>925</v>
      </c>
      <c r="E82" s="93" t="s">
        <v>926</v>
      </c>
      <c r="F82" s="93" t="s">
        <v>927</v>
      </c>
      <c r="G82" s="93" t="s">
        <v>928</v>
      </c>
      <c r="H82" s="93" t="s">
        <v>931</v>
      </c>
      <c r="I82" s="93" t="s">
        <v>931</v>
      </c>
      <c r="J82" s="93" t="s">
        <v>931</v>
      </c>
      <c r="K82" s="93" t="s">
        <v>930</v>
      </c>
      <c r="L82" s="93" t="s">
        <v>930</v>
      </c>
      <c r="M82" s="93" t="s">
        <v>1095</v>
      </c>
      <c r="N82" s="93" t="s">
        <v>930</v>
      </c>
      <c r="O82" s="93" t="s">
        <v>930</v>
      </c>
      <c r="P82" s="93" t="s">
        <v>931</v>
      </c>
      <c r="Q82" s="93" t="s">
        <v>932</v>
      </c>
      <c r="R82" s="93" t="s">
        <v>931</v>
      </c>
    </row>
    <row r="83" spans="1:29" ht="45" x14ac:dyDescent="0.25">
      <c r="A83" s="255" t="s">
        <v>671</v>
      </c>
      <c r="B83" s="256" t="s">
        <v>698</v>
      </c>
      <c r="C83" s="255" t="s">
        <v>779</v>
      </c>
      <c r="D83" s="93" t="s">
        <v>925</v>
      </c>
      <c r="E83" s="93" t="s">
        <v>926</v>
      </c>
      <c r="F83" s="93" t="s">
        <v>927</v>
      </c>
      <c r="G83" s="93" t="s">
        <v>928</v>
      </c>
      <c r="H83" s="93" t="s">
        <v>931</v>
      </c>
      <c r="I83" s="93" t="s">
        <v>931</v>
      </c>
      <c r="J83" s="93" t="s">
        <v>931</v>
      </c>
      <c r="K83" s="93" t="s">
        <v>930</v>
      </c>
      <c r="L83" s="93" t="s">
        <v>930</v>
      </c>
      <c r="M83" s="93" t="s">
        <v>1095</v>
      </c>
      <c r="N83" s="93" t="s">
        <v>930</v>
      </c>
      <c r="O83" s="93" t="s">
        <v>930</v>
      </c>
      <c r="P83" s="93" t="s">
        <v>931</v>
      </c>
      <c r="Q83" s="93" t="s">
        <v>932</v>
      </c>
      <c r="R83" s="93" t="s">
        <v>931</v>
      </c>
    </row>
    <row r="84" spans="1:29" ht="94.5" x14ac:dyDescent="0.25">
      <c r="A84" s="255" t="s">
        <v>671</v>
      </c>
      <c r="B84" s="256" t="s">
        <v>699</v>
      </c>
      <c r="C84" s="255" t="s">
        <v>780</v>
      </c>
      <c r="D84" s="93" t="s">
        <v>925</v>
      </c>
      <c r="E84" s="93" t="s">
        <v>926</v>
      </c>
      <c r="F84" s="93" t="s">
        <v>927</v>
      </c>
      <c r="G84" s="93" t="s">
        <v>928</v>
      </c>
      <c r="H84" s="93" t="s">
        <v>931</v>
      </c>
      <c r="I84" s="93" t="s">
        <v>931</v>
      </c>
      <c r="J84" s="93" t="s">
        <v>931</v>
      </c>
      <c r="K84" s="93" t="s">
        <v>931</v>
      </c>
      <c r="L84" s="93" t="s">
        <v>931</v>
      </c>
      <c r="M84" s="93" t="s">
        <v>1095</v>
      </c>
      <c r="N84" s="93" t="s">
        <v>931</v>
      </c>
      <c r="O84" s="93" t="s">
        <v>930</v>
      </c>
      <c r="P84" s="93" t="s">
        <v>931</v>
      </c>
      <c r="Q84" s="93" t="s">
        <v>930</v>
      </c>
      <c r="R84" s="93" t="s">
        <v>931</v>
      </c>
    </row>
    <row r="85" spans="1:29" ht="110.25" x14ac:dyDescent="0.25">
      <c r="A85" s="255" t="s">
        <v>671</v>
      </c>
      <c r="B85" s="256" t="s">
        <v>700</v>
      </c>
      <c r="C85" s="255" t="s">
        <v>781</v>
      </c>
      <c r="D85" s="93" t="s">
        <v>925</v>
      </c>
      <c r="E85" s="93" t="s">
        <v>926</v>
      </c>
      <c r="F85" s="93" t="s">
        <v>927</v>
      </c>
      <c r="G85" s="93" t="s">
        <v>928</v>
      </c>
      <c r="H85" s="93" t="s">
        <v>931</v>
      </c>
      <c r="I85" s="93" t="s">
        <v>931</v>
      </c>
      <c r="J85" s="93" t="s">
        <v>931</v>
      </c>
      <c r="K85" s="93" t="s">
        <v>931</v>
      </c>
      <c r="L85" s="93" t="s">
        <v>931</v>
      </c>
      <c r="M85" s="93" t="s">
        <v>1095</v>
      </c>
      <c r="N85" s="93" t="s">
        <v>931</v>
      </c>
      <c r="O85" s="93" t="s">
        <v>930</v>
      </c>
      <c r="P85" s="93" t="s">
        <v>931</v>
      </c>
      <c r="Q85" s="93" t="s">
        <v>930</v>
      </c>
      <c r="R85" s="93" t="s">
        <v>931</v>
      </c>
    </row>
    <row r="86" spans="1:29" ht="110.25" x14ac:dyDescent="0.25">
      <c r="A86" s="255" t="s">
        <v>671</v>
      </c>
      <c r="B86" s="256" t="s">
        <v>701</v>
      </c>
      <c r="C86" s="255" t="s">
        <v>782</v>
      </c>
      <c r="D86" s="93" t="s">
        <v>925</v>
      </c>
      <c r="E86" s="93" t="s">
        <v>926</v>
      </c>
      <c r="F86" s="93" t="s">
        <v>927</v>
      </c>
      <c r="G86" s="93" t="s">
        <v>928</v>
      </c>
      <c r="H86" s="93" t="s">
        <v>931</v>
      </c>
      <c r="I86" s="93" t="s">
        <v>931</v>
      </c>
      <c r="J86" s="93" t="s">
        <v>931</v>
      </c>
      <c r="K86" s="93" t="s">
        <v>931</v>
      </c>
      <c r="L86" s="93" t="s">
        <v>931</v>
      </c>
      <c r="M86" s="93" t="s">
        <v>1095</v>
      </c>
      <c r="N86" s="93" t="s">
        <v>931</v>
      </c>
      <c r="O86" s="93" t="s">
        <v>930</v>
      </c>
      <c r="P86" s="93" t="s">
        <v>931</v>
      </c>
      <c r="Q86" s="93" t="s">
        <v>930</v>
      </c>
      <c r="R86" s="93" t="s">
        <v>931</v>
      </c>
    </row>
    <row r="87" spans="1:29" ht="110.25" x14ac:dyDescent="0.25">
      <c r="A87" s="255" t="s">
        <v>671</v>
      </c>
      <c r="B87" s="256" t="s">
        <v>702</v>
      </c>
      <c r="C87" s="255" t="s">
        <v>783</v>
      </c>
      <c r="D87" s="93" t="s">
        <v>925</v>
      </c>
      <c r="E87" s="93" t="s">
        <v>926</v>
      </c>
      <c r="F87" s="93" t="s">
        <v>927</v>
      </c>
      <c r="G87" s="93" t="s">
        <v>928</v>
      </c>
      <c r="H87" s="93" t="s">
        <v>931</v>
      </c>
      <c r="I87" s="93" t="s">
        <v>931</v>
      </c>
      <c r="J87" s="93" t="s">
        <v>931</v>
      </c>
      <c r="K87" s="93" t="s">
        <v>931</v>
      </c>
      <c r="L87" s="93" t="s">
        <v>931</v>
      </c>
      <c r="M87" s="93" t="s">
        <v>1095</v>
      </c>
      <c r="N87" s="93" t="s">
        <v>931</v>
      </c>
      <c r="O87" s="93" t="s">
        <v>930</v>
      </c>
      <c r="P87" s="93" t="s">
        <v>931</v>
      </c>
      <c r="Q87" s="93" t="s">
        <v>930</v>
      </c>
      <c r="R87" s="93" t="s">
        <v>931</v>
      </c>
    </row>
    <row r="88" spans="1:29" ht="110.25" x14ac:dyDescent="0.25">
      <c r="A88" s="255" t="s">
        <v>671</v>
      </c>
      <c r="B88" s="256" t="s">
        <v>703</v>
      </c>
      <c r="C88" s="255" t="s">
        <v>784</v>
      </c>
      <c r="D88" s="93" t="s">
        <v>925</v>
      </c>
      <c r="E88" s="93" t="s">
        <v>926</v>
      </c>
      <c r="F88" s="93" t="s">
        <v>927</v>
      </c>
      <c r="G88" s="93" t="s">
        <v>928</v>
      </c>
      <c r="H88" s="93" t="s">
        <v>931</v>
      </c>
      <c r="I88" s="93" t="s">
        <v>931</v>
      </c>
      <c r="J88" s="93" t="s">
        <v>931</v>
      </c>
      <c r="K88" s="93" t="s">
        <v>931</v>
      </c>
      <c r="L88" s="93" t="s">
        <v>931</v>
      </c>
      <c r="M88" s="93" t="s">
        <v>1095</v>
      </c>
      <c r="N88" s="93" t="s">
        <v>931</v>
      </c>
      <c r="O88" s="93" t="s">
        <v>930</v>
      </c>
      <c r="P88" s="93" t="s">
        <v>931</v>
      </c>
      <c r="Q88" s="93" t="s">
        <v>930</v>
      </c>
      <c r="R88" s="93" t="s">
        <v>931</v>
      </c>
    </row>
    <row r="89" spans="1:29" ht="94.5" x14ac:dyDescent="0.25">
      <c r="A89" s="255" t="s">
        <v>671</v>
      </c>
      <c r="B89" s="256" t="s">
        <v>704</v>
      </c>
      <c r="C89" s="255" t="s">
        <v>785</v>
      </c>
      <c r="D89" s="93" t="s">
        <v>925</v>
      </c>
      <c r="E89" s="93" t="s">
        <v>926</v>
      </c>
      <c r="F89" s="93" t="s">
        <v>927</v>
      </c>
      <c r="G89" s="93" t="s">
        <v>928</v>
      </c>
      <c r="H89" s="93" t="s">
        <v>931</v>
      </c>
      <c r="I89" s="93" t="s">
        <v>931</v>
      </c>
      <c r="J89" s="93" t="s">
        <v>931</v>
      </c>
      <c r="K89" s="93" t="s">
        <v>931</v>
      </c>
      <c r="L89" s="93" t="s">
        <v>931</v>
      </c>
      <c r="M89" s="93" t="s">
        <v>1095</v>
      </c>
      <c r="N89" s="93" t="s">
        <v>931</v>
      </c>
      <c r="O89" s="93" t="s">
        <v>930</v>
      </c>
      <c r="P89" s="93" t="s">
        <v>931</v>
      </c>
      <c r="Q89" s="93" t="s">
        <v>930</v>
      </c>
      <c r="R89" s="93" t="s">
        <v>931</v>
      </c>
    </row>
    <row r="90" spans="1:29" ht="94.5" x14ac:dyDescent="0.25">
      <c r="A90" s="255" t="s">
        <v>671</v>
      </c>
      <c r="B90" s="256" t="s">
        <v>705</v>
      </c>
      <c r="C90" s="255" t="s">
        <v>786</v>
      </c>
      <c r="D90" s="93" t="s">
        <v>925</v>
      </c>
      <c r="E90" s="93" t="s">
        <v>926</v>
      </c>
      <c r="F90" s="93" t="s">
        <v>927</v>
      </c>
      <c r="G90" s="93" t="s">
        <v>928</v>
      </c>
      <c r="H90" s="93" t="s">
        <v>931</v>
      </c>
      <c r="I90" s="93" t="s">
        <v>931</v>
      </c>
      <c r="J90" s="93" t="s">
        <v>931</v>
      </c>
      <c r="K90" s="93" t="s">
        <v>931</v>
      </c>
      <c r="L90" s="93" t="s">
        <v>931</v>
      </c>
      <c r="M90" s="93" t="s">
        <v>1095</v>
      </c>
      <c r="N90" s="93" t="s">
        <v>931</v>
      </c>
      <c r="O90" s="93" t="s">
        <v>930</v>
      </c>
      <c r="P90" s="93" t="s">
        <v>931</v>
      </c>
      <c r="Q90" s="93" t="s">
        <v>930</v>
      </c>
      <c r="R90" s="93" t="s">
        <v>931</v>
      </c>
    </row>
    <row r="91" spans="1:29" ht="126" x14ac:dyDescent="0.25">
      <c r="A91" s="255" t="s">
        <v>671</v>
      </c>
      <c r="B91" s="256" t="s">
        <v>706</v>
      </c>
      <c r="C91" s="255" t="s">
        <v>787</v>
      </c>
      <c r="D91" s="93" t="s">
        <v>925</v>
      </c>
      <c r="E91" s="93" t="s">
        <v>926</v>
      </c>
      <c r="F91" s="93" t="s">
        <v>927</v>
      </c>
      <c r="G91" s="93" t="s">
        <v>928</v>
      </c>
      <c r="H91" s="93" t="s">
        <v>931</v>
      </c>
      <c r="I91" s="93" t="s">
        <v>931</v>
      </c>
      <c r="J91" s="93" t="s">
        <v>931</v>
      </c>
      <c r="K91" s="93" t="s">
        <v>931</v>
      </c>
      <c r="L91" s="93" t="s">
        <v>931</v>
      </c>
      <c r="M91" s="93" t="s">
        <v>1095</v>
      </c>
      <c r="N91" s="93" t="s">
        <v>931</v>
      </c>
      <c r="O91" s="93" t="s">
        <v>930</v>
      </c>
      <c r="P91" s="93" t="s">
        <v>931</v>
      </c>
      <c r="Q91" s="93" t="s">
        <v>930</v>
      </c>
      <c r="R91" s="93" t="s">
        <v>931</v>
      </c>
    </row>
    <row r="92" spans="1:29" ht="110.25" x14ac:dyDescent="0.25">
      <c r="A92" s="255" t="s">
        <v>671</v>
      </c>
      <c r="B92" s="256" t="s">
        <v>707</v>
      </c>
      <c r="C92" s="255" t="s">
        <v>788</v>
      </c>
      <c r="D92" s="93" t="s">
        <v>925</v>
      </c>
      <c r="E92" s="93" t="s">
        <v>926</v>
      </c>
      <c r="F92" s="93" t="s">
        <v>927</v>
      </c>
      <c r="G92" s="93" t="s">
        <v>928</v>
      </c>
      <c r="H92" s="93" t="s">
        <v>931</v>
      </c>
      <c r="I92" s="93" t="s">
        <v>931</v>
      </c>
      <c r="J92" s="93" t="s">
        <v>931</v>
      </c>
      <c r="K92" s="93" t="s">
        <v>931</v>
      </c>
      <c r="L92" s="93" t="s">
        <v>931</v>
      </c>
      <c r="M92" s="93" t="s">
        <v>1095</v>
      </c>
      <c r="N92" s="93" t="s">
        <v>931</v>
      </c>
      <c r="O92" s="93" t="s">
        <v>930</v>
      </c>
      <c r="P92" s="93" t="s">
        <v>931</v>
      </c>
      <c r="Q92" s="93" t="s">
        <v>930</v>
      </c>
      <c r="R92" s="93" t="s">
        <v>931</v>
      </c>
    </row>
    <row r="93" spans="1:29" ht="45" x14ac:dyDescent="0.25">
      <c r="A93" s="255" t="s">
        <v>671</v>
      </c>
      <c r="B93" s="256" t="s">
        <v>708</v>
      </c>
      <c r="C93" s="255" t="s">
        <v>789</v>
      </c>
      <c r="D93" s="93" t="s">
        <v>925</v>
      </c>
      <c r="E93" s="93" t="s">
        <v>926</v>
      </c>
      <c r="F93" s="93" t="s">
        <v>927</v>
      </c>
      <c r="G93" s="93" t="s">
        <v>928</v>
      </c>
      <c r="H93" s="93" t="s">
        <v>931</v>
      </c>
      <c r="I93" s="93" t="s">
        <v>931</v>
      </c>
      <c r="J93" s="93" t="s">
        <v>931</v>
      </c>
      <c r="K93" s="93" t="s">
        <v>930</v>
      </c>
      <c r="L93" s="93" t="s">
        <v>930</v>
      </c>
      <c r="M93" s="93" t="s">
        <v>1095</v>
      </c>
      <c r="N93" s="93" t="s">
        <v>930</v>
      </c>
      <c r="O93" s="93" t="s">
        <v>930</v>
      </c>
      <c r="P93" s="93" t="s">
        <v>931</v>
      </c>
      <c r="Q93" s="93" t="s">
        <v>930</v>
      </c>
      <c r="R93" s="93" t="s">
        <v>931</v>
      </c>
    </row>
    <row r="94" spans="1:29" ht="110.25" x14ac:dyDescent="0.25">
      <c r="A94" s="255" t="s">
        <v>671</v>
      </c>
      <c r="B94" s="256" t="s">
        <v>709</v>
      </c>
      <c r="C94" s="255" t="s">
        <v>790</v>
      </c>
      <c r="D94" s="93" t="s">
        <v>925</v>
      </c>
      <c r="E94" s="93" t="s">
        <v>926</v>
      </c>
      <c r="F94" s="93" t="s">
        <v>927</v>
      </c>
      <c r="G94" s="93" t="s">
        <v>928</v>
      </c>
      <c r="H94" s="93" t="s">
        <v>931</v>
      </c>
      <c r="I94" s="93" t="s">
        <v>931</v>
      </c>
      <c r="J94" s="93" t="s">
        <v>931</v>
      </c>
      <c r="K94" s="93" t="s">
        <v>931</v>
      </c>
      <c r="L94" s="93" t="s">
        <v>931</v>
      </c>
      <c r="M94" s="93" t="s">
        <v>1095</v>
      </c>
      <c r="N94" s="93" t="s">
        <v>931</v>
      </c>
      <c r="O94" s="93" t="s">
        <v>930</v>
      </c>
      <c r="P94" s="93" t="s">
        <v>931</v>
      </c>
      <c r="Q94" s="93" t="s">
        <v>930</v>
      </c>
      <c r="R94" s="93" t="s">
        <v>931</v>
      </c>
    </row>
    <row r="95" spans="1:29" s="41" customFormat="1" ht="47.25" x14ac:dyDescent="0.25">
      <c r="A95" s="96" t="s">
        <v>673</v>
      </c>
      <c r="B95" s="256"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55" t="s">
        <v>673</v>
      </c>
      <c r="B96" s="256" t="s">
        <v>692</v>
      </c>
      <c r="C96" s="255" t="s">
        <v>791</v>
      </c>
      <c r="D96" s="93" t="s">
        <v>925</v>
      </c>
      <c r="E96" s="93" t="s">
        <v>926</v>
      </c>
      <c r="F96" s="93" t="s">
        <v>927</v>
      </c>
      <c r="G96" s="93" t="s">
        <v>928</v>
      </c>
      <c r="H96" s="93" t="s">
        <v>931</v>
      </c>
      <c r="I96" s="93" t="s">
        <v>931</v>
      </c>
      <c r="J96" s="93" t="s">
        <v>931</v>
      </c>
      <c r="K96" s="93" t="s">
        <v>930</v>
      </c>
      <c r="L96" s="93" t="s">
        <v>932</v>
      </c>
      <c r="M96" s="93" t="s">
        <v>1095</v>
      </c>
      <c r="N96" s="93" t="s">
        <v>932</v>
      </c>
      <c r="O96" s="93" t="s">
        <v>930</v>
      </c>
      <c r="P96" s="93" t="s">
        <v>931</v>
      </c>
      <c r="Q96" s="93" t="s">
        <v>932</v>
      </c>
      <c r="R96" s="93" t="s">
        <v>931</v>
      </c>
    </row>
    <row r="97" spans="1:29" ht="157.5" x14ac:dyDescent="0.25">
      <c r="A97" s="255" t="s">
        <v>673</v>
      </c>
      <c r="B97" s="256" t="s">
        <v>693</v>
      </c>
      <c r="C97" s="255" t="s">
        <v>792</v>
      </c>
      <c r="D97" s="93" t="s">
        <v>925</v>
      </c>
      <c r="E97" s="93" t="s">
        <v>926</v>
      </c>
      <c r="F97" s="93" t="s">
        <v>927</v>
      </c>
      <c r="G97" s="93" t="s">
        <v>928</v>
      </c>
      <c r="H97" s="93" t="s">
        <v>931</v>
      </c>
      <c r="I97" s="93" t="s">
        <v>931</v>
      </c>
      <c r="J97" s="93" t="s">
        <v>931</v>
      </c>
      <c r="K97" s="93" t="s">
        <v>930</v>
      </c>
      <c r="L97" s="93" t="s">
        <v>930</v>
      </c>
      <c r="M97" s="93" t="s">
        <v>1095</v>
      </c>
      <c r="N97" s="93" t="s">
        <v>930</v>
      </c>
      <c r="O97" s="93" t="s">
        <v>930</v>
      </c>
      <c r="P97" s="93" t="s">
        <v>931</v>
      </c>
      <c r="Q97" s="93" t="s">
        <v>932</v>
      </c>
      <c r="R97" s="93" t="s">
        <v>931</v>
      </c>
    </row>
    <row r="98" spans="1:29" ht="141.75" x14ac:dyDescent="0.25">
      <c r="A98" s="255" t="s">
        <v>673</v>
      </c>
      <c r="B98" s="256" t="s">
        <v>694</v>
      </c>
      <c r="C98" s="255" t="s">
        <v>793</v>
      </c>
      <c r="D98" s="93" t="s">
        <v>925</v>
      </c>
      <c r="E98" s="93" t="s">
        <v>926</v>
      </c>
      <c r="F98" s="93" t="s">
        <v>927</v>
      </c>
      <c r="G98" s="93" t="s">
        <v>928</v>
      </c>
      <c r="H98" s="93" t="s">
        <v>931</v>
      </c>
      <c r="I98" s="93" t="s">
        <v>931</v>
      </c>
      <c r="J98" s="93" t="s">
        <v>931</v>
      </c>
      <c r="K98" s="93" t="s">
        <v>930</v>
      </c>
      <c r="L98" s="93" t="s">
        <v>930</v>
      </c>
      <c r="M98" s="93" t="s">
        <v>1095</v>
      </c>
      <c r="N98" s="93" t="s">
        <v>930</v>
      </c>
      <c r="O98" s="93" t="s">
        <v>930</v>
      </c>
      <c r="P98" s="93" t="s">
        <v>931</v>
      </c>
      <c r="Q98" s="93" t="s">
        <v>930</v>
      </c>
      <c r="R98" s="93" t="s">
        <v>931</v>
      </c>
    </row>
    <row r="99" spans="1:29" ht="141.75" x14ac:dyDescent="0.25">
      <c r="A99" s="255" t="s">
        <v>673</v>
      </c>
      <c r="B99" s="256" t="s">
        <v>695</v>
      </c>
      <c r="C99" s="255" t="s">
        <v>794</v>
      </c>
      <c r="D99" s="93" t="s">
        <v>925</v>
      </c>
      <c r="E99" s="93" t="s">
        <v>926</v>
      </c>
      <c r="F99" s="93" t="s">
        <v>927</v>
      </c>
      <c r="G99" s="93" t="s">
        <v>928</v>
      </c>
      <c r="H99" s="93" t="s">
        <v>931</v>
      </c>
      <c r="I99" s="93" t="s">
        <v>931</v>
      </c>
      <c r="J99" s="93" t="s">
        <v>931</v>
      </c>
      <c r="K99" s="93" t="s">
        <v>930</v>
      </c>
      <c r="L99" s="93" t="s">
        <v>930</v>
      </c>
      <c r="M99" s="93" t="s">
        <v>1095</v>
      </c>
      <c r="N99" s="93" t="s">
        <v>930</v>
      </c>
      <c r="O99" s="93" t="s">
        <v>930</v>
      </c>
      <c r="P99" s="93" t="s">
        <v>931</v>
      </c>
      <c r="Q99" s="93" t="s">
        <v>930</v>
      </c>
      <c r="R99" s="93" t="s">
        <v>931</v>
      </c>
    </row>
    <row r="100" spans="1:29" ht="157.5" x14ac:dyDescent="0.25">
      <c r="A100" s="255" t="s">
        <v>673</v>
      </c>
      <c r="B100" s="256" t="s">
        <v>696</v>
      </c>
      <c r="C100" s="255" t="s">
        <v>795</v>
      </c>
      <c r="D100" s="93" t="s">
        <v>925</v>
      </c>
      <c r="E100" s="93" t="s">
        <v>926</v>
      </c>
      <c r="F100" s="93" t="s">
        <v>927</v>
      </c>
      <c r="G100" s="93" t="s">
        <v>928</v>
      </c>
      <c r="H100" s="93" t="s">
        <v>931</v>
      </c>
      <c r="I100" s="93" t="s">
        <v>931</v>
      </c>
      <c r="J100" s="93" t="s">
        <v>931</v>
      </c>
      <c r="K100" s="93" t="s">
        <v>930</v>
      </c>
      <c r="L100" s="93" t="s">
        <v>930</v>
      </c>
      <c r="M100" s="93" t="s">
        <v>1095</v>
      </c>
      <c r="N100" s="93" t="s">
        <v>930</v>
      </c>
      <c r="O100" s="93" t="s">
        <v>930</v>
      </c>
      <c r="P100" s="93" t="s">
        <v>931</v>
      </c>
      <c r="Q100" s="93" t="s">
        <v>930</v>
      </c>
      <c r="R100" s="93" t="s">
        <v>931</v>
      </c>
    </row>
    <row r="101" spans="1:29" ht="78.75" x14ac:dyDescent="0.25">
      <c r="A101" s="255" t="s">
        <v>673</v>
      </c>
      <c r="B101" s="256" t="s">
        <v>897</v>
      </c>
      <c r="C101" s="255" t="s">
        <v>1094</v>
      </c>
      <c r="D101" s="93" t="s">
        <v>925</v>
      </c>
      <c r="E101" s="93" t="s">
        <v>926</v>
      </c>
      <c r="F101" s="93" t="s">
        <v>929</v>
      </c>
      <c r="G101" s="93" t="s">
        <v>928</v>
      </c>
      <c r="H101" s="93" t="s">
        <v>931</v>
      </c>
      <c r="I101" s="93" t="s">
        <v>931</v>
      </c>
      <c r="J101" s="93" t="s">
        <v>931</v>
      </c>
      <c r="K101" s="93" t="s">
        <v>930</v>
      </c>
      <c r="L101" s="93" t="s">
        <v>930</v>
      </c>
      <c r="M101" s="93" t="s">
        <v>1095</v>
      </c>
      <c r="N101" s="93" t="s">
        <v>930</v>
      </c>
      <c r="O101" s="93" t="s">
        <v>930</v>
      </c>
      <c r="P101" s="93" t="s">
        <v>931</v>
      </c>
      <c r="Q101" s="93" t="s">
        <v>930</v>
      </c>
      <c r="R101" s="93" t="s">
        <v>931</v>
      </c>
    </row>
    <row r="102" spans="1:29" s="41" customFormat="1" ht="47.25" x14ac:dyDescent="0.25">
      <c r="A102" s="96" t="s">
        <v>675</v>
      </c>
      <c r="B102" s="256"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56"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55" t="s">
        <v>676</v>
      </c>
      <c r="B104" s="256" t="s">
        <v>712</v>
      </c>
      <c r="C104" s="255" t="s">
        <v>796</v>
      </c>
      <c r="D104" s="93" t="s">
        <v>925</v>
      </c>
      <c r="E104" s="93" t="s">
        <v>926</v>
      </c>
      <c r="F104" s="93" t="s">
        <v>927</v>
      </c>
      <c r="G104" s="93" t="s">
        <v>928</v>
      </c>
      <c r="H104" s="93" t="s">
        <v>931</v>
      </c>
      <c r="I104" s="93" t="s">
        <v>931</v>
      </c>
      <c r="J104" s="93" t="s">
        <v>931</v>
      </c>
      <c r="K104" s="93" t="s">
        <v>932</v>
      </c>
      <c r="L104" s="93" t="s">
        <v>931</v>
      </c>
      <c r="M104" s="93" t="s">
        <v>1095</v>
      </c>
      <c r="N104" s="93" t="s">
        <v>931</v>
      </c>
      <c r="O104" s="93" t="s">
        <v>930</v>
      </c>
      <c r="P104" s="93" t="s">
        <v>931</v>
      </c>
      <c r="Q104" s="93" t="s">
        <v>931</v>
      </c>
      <c r="R104" s="93" t="s">
        <v>931</v>
      </c>
    </row>
    <row r="105" spans="1:29" ht="45" x14ac:dyDescent="0.25">
      <c r="A105" s="255" t="s">
        <v>676</v>
      </c>
      <c r="B105" s="256" t="s">
        <v>714</v>
      </c>
      <c r="C105" s="255" t="s">
        <v>797</v>
      </c>
      <c r="D105" s="93" t="s">
        <v>925</v>
      </c>
      <c r="E105" s="93" t="s">
        <v>926</v>
      </c>
      <c r="F105" s="93" t="s">
        <v>929</v>
      </c>
      <c r="G105" s="93" t="s">
        <v>928</v>
      </c>
      <c r="H105" s="93" t="s">
        <v>931</v>
      </c>
      <c r="I105" s="93" t="s">
        <v>931</v>
      </c>
      <c r="J105" s="93" t="s">
        <v>931</v>
      </c>
      <c r="K105" s="93" t="s">
        <v>930</v>
      </c>
      <c r="L105" s="93" t="s">
        <v>930</v>
      </c>
      <c r="M105" s="93" t="s">
        <v>1095</v>
      </c>
      <c r="N105" s="93" t="s">
        <v>930</v>
      </c>
      <c r="O105" s="93" t="s">
        <v>930</v>
      </c>
      <c r="P105" s="93" t="s">
        <v>931</v>
      </c>
      <c r="Q105" s="93" t="s">
        <v>931</v>
      </c>
      <c r="R105" s="93" t="s">
        <v>931</v>
      </c>
    </row>
    <row r="106" spans="1:29" ht="63" x14ac:dyDescent="0.25">
      <c r="A106" s="255" t="s">
        <v>676</v>
      </c>
      <c r="B106" s="256" t="s">
        <v>713</v>
      </c>
      <c r="C106" s="255" t="s">
        <v>798</v>
      </c>
      <c r="D106" s="93" t="s">
        <v>925</v>
      </c>
      <c r="E106" s="93" t="s">
        <v>926</v>
      </c>
      <c r="F106" s="93" t="s">
        <v>927</v>
      </c>
      <c r="G106" s="93" t="s">
        <v>928</v>
      </c>
      <c r="H106" s="93" t="s">
        <v>931</v>
      </c>
      <c r="I106" s="93" t="s">
        <v>931</v>
      </c>
      <c r="J106" s="93" t="s">
        <v>931</v>
      </c>
      <c r="K106" s="93" t="s">
        <v>930</v>
      </c>
      <c r="L106" s="93" t="s">
        <v>930</v>
      </c>
      <c r="M106" s="93" t="s">
        <v>1095</v>
      </c>
      <c r="N106" s="93" t="s">
        <v>930</v>
      </c>
      <c r="O106" s="93" t="s">
        <v>930</v>
      </c>
      <c r="P106" s="93" t="s">
        <v>931</v>
      </c>
      <c r="Q106" s="93" t="s">
        <v>931</v>
      </c>
      <c r="R106" s="93" t="s">
        <v>931</v>
      </c>
    </row>
    <row r="107" spans="1:29" ht="45" x14ac:dyDescent="0.25">
      <c r="A107" s="255" t="s">
        <v>676</v>
      </c>
      <c r="B107" s="256" t="s">
        <v>719</v>
      </c>
      <c r="C107" s="255" t="s">
        <v>799</v>
      </c>
      <c r="D107" s="93" t="s">
        <v>925</v>
      </c>
      <c r="E107" s="93" t="s">
        <v>926</v>
      </c>
      <c r="F107" s="93" t="s">
        <v>927</v>
      </c>
      <c r="G107" s="93" t="s">
        <v>928</v>
      </c>
      <c r="H107" s="93" t="s">
        <v>931</v>
      </c>
      <c r="I107" s="93" t="s">
        <v>931</v>
      </c>
      <c r="J107" s="93" t="s">
        <v>931</v>
      </c>
      <c r="K107" s="93" t="s">
        <v>931</v>
      </c>
      <c r="L107" s="93" t="s">
        <v>931</v>
      </c>
      <c r="M107" s="93" t="s">
        <v>1095</v>
      </c>
      <c r="N107" s="93" t="s">
        <v>931</v>
      </c>
      <c r="O107" s="93" t="s">
        <v>930</v>
      </c>
      <c r="P107" s="93" t="s">
        <v>931</v>
      </c>
      <c r="Q107" s="93" t="s">
        <v>931</v>
      </c>
      <c r="R107" s="93" t="s">
        <v>931</v>
      </c>
    </row>
    <row r="108" spans="1:29" ht="45" x14ac:dyDescent="0.25">
      <c r="A108" s="255" t="s">
        <v>676</v>
      </c>
      <c r="B108" s="256" t="s">
        <v>720</v>
      </c>
      <c r="C108" s="255" t="s">
        <v>800</v>
      </c>
      <c r="D108" s="93" t="s">
        <v>925</v>
      </c>
      <c r="E108" s="93" t="s">
        <v>926</v>
      </c>
      <c r="F108" s="93" t="s">
        <v>927</v>
      </c>
      <c r="G108" s="93" t="s">
        <v>928</v>
      </c>
      <c r="H108" s="93" t="s">
        <v>931</v>
      </c>
      <c r="I108" s="93" t="s">
        <v>931</v>
      </c>
      <c r="J108" s="93" t="s">
        <v>931</v>
      </c>
      <c r="K108" s="93" t="s">
        <v>931</v>
      </c>
      <c r="L108" s="93" t="s">
        <v>931</v>
      </c>
      <c r="M108" s="93" t="s">
        <v>1095</v>
      </c>
      <c r="N108" s="93" t="s">
        <v>931</v>
      </c>
      <c r="O108" s="93" t="s">
        <v>930</v>
      </c>
      <c r="P108" s="93" t="s">
        <v>931</v>
      </c>
      <c r="Q108" s="93" t="s">
        <v>931</v>
      </c>
      <c r="R108" s="93" t="s">
        <v>931</v>
      </c>
    </row>
    <row r="109" spans="1:29" ht="47.25" x14ac:dyDescent="0.25">
      <c r="A109" s="255" t="s">
        <v>676</v>
      </c>
      <c r="B109" s="256" t="s">
        <v>721</v>
      </c>
      <c r="C109" s="255" t="s">
        <v>801</v>
      </c>
      <c r="D109" s="93" t="s">
        <v>925</v>
      </c>
      <c r="E109" s="93" t="s">
        <v>926</v>
      </c>
      <c r="F109" s="93" t="s">
        <v>927</v>
      </c>
      <c r="G109" s="93" t="s">
        <v>928</v>
      </c>
      <c r="H109" s="93" t="s">
        <v>931</v>
      </c>
      <c r="I109" s="93" t="s">
        <v>931</v>
      </c>
      <c r="J109" s="93" t="s">
        <v>931</v>
      </c>
      <c r="K109" s="93" t="s">
        <v>931</v>
      </c>
      <c r="L109" s="93" t="s">
        <v>931</v>
      </c>
      <c r="M109" s="93" t="s">
        <v>1095</v>
      </c>
      <c r="N109" s="93" t="s">
        <v>931</v>
      </c>
      <c r="O109" s="93" t="s">
        <v>930</v>
      </c>
      <c r="P109" s="93" t="s">
        <v>931</v>
      </c>
      <c r="Q109" s="93" t="s">
        <v>931</v>
      </c>
      <c r="R109" s="93" t="s">
        <v>931</v>
      </c>
    </row>
    <row r="110" spans="1:29" ht="47.25" x14ac:dyDescent="0.25">
      <c r="A110" s="255" t="s">
        <v>676</v>
      </c>
      <c r="B110" s="256" t="s">
        <v>722</v>
      </c>
      <c r="C110" s="255" t="s">
        <v>802</v>
      </c>
      <c r="D110" s="93" t="s">
        <v>925</v>
      </c>
      <c r="E110" s="93" t="s">
        <v>926</v>
      </c>
      <c r="F110" s="93" t="s">
        <v>927</v>
      </c>
      <c r="G110" s="93" t="s">
        <v>928</v>
      </c>
      <c r="H110" s="93" t="s">
        <v>931</v>
      </c>
      <c r="I110" s="93" t="s">
        <v>931</v>
      </c>
      <c r="J110" s="93" t="s">
        <v>931</v>
      </c>
      <c r="K110" s="93" t="s">
        <v>931</v>
      </c>
      <c r="L110" s="93" t="s">
        <v>931</v>
      </c>
      <c r="M110" s="93" t="s">
        <v>1095</v>
      </c>
      <c r="N110" s="93" t="s">
        <v>931</v>
      </c>
      <c r="O110" s="93" t="s">
        <v>930</v>
      </c>
      <c r="P110" s="93" t="s">
        <v>931</v>
      </c>
      <c r="Q110" s="93" t="s">
        <v>931</v>
      </c>
      <c r="R110" s="93" t="s">
        <v>931</v>
      </c>
    </row>
    <row r="111" spans="1:29" ht="45" x14ac:dyDescent="0.25">
      <c r="A111" s="255" t="s">
        <v>676</v>
      </c>
      <c r="B111" s="256" t="s">
        <v>723</v>
      </c>
      <c r="C111" s="255" t="s">
        <v>803</v>
      </c>
      <c r="D111" s="93" t="s">
        <v>925</v>
      </c>
      <c r="E111" s="93" t="s">
        <v>926</v>
      </c>
      <c r="F111" s="93" t="s">
        <v>927</v>
      </c>
      <c r="G111" s="93" t="s">
        <v>928</v>
      </c>
      <c r="H111" s="93" t="s">
        <v>931</v>
      </c>
      <c r="I111" s="93" t="s">
        <v>931</v>
      </c>
      <c r="J111" s="93" t="s">
        <v>931</v>
      </c>
      <c r="K111" s="93" t="s">
        <v>931</v>
      </c>
      <c r="L111" s="93" t="s">
        <v>931</v>
      </c>
      <c r="M111" s="93" t="s">
        <v>1095</v>
      </c>
      <c r="N111" s="93" t="s">
        <v>931</v>
      </c>
      <c r="O111" s="93" t="s">
        <v>930</v>
      </c>
      <c r="P111" s="93" t="s">
        <v>931</v>
      </c>
      <c r="Q111" s="93" t="s">
        <v>931</v>
      </c>
      <c r="R111" s="93" t="s">
        <v>931</v>
      </c>
    </row>
    <row r="112" spans="1:29" ht="45" x14ac:dyDescent="0.25">
      <c r="A112" s="255" t="s">
        <v>676</v>
      </c>
      <c r="B112" s="256" t="s">
        <v>724</v>
      </c>
      <c r="C112" s="255" t="s">
        <v>804</v>
      </c>
      <c r="D112" s="93" t="s">
        <v>925</v>
      </c>
      <c r="E112" s="93" t="s">
        <v>926</v>
      </c>
      <c r="F112" s="93" t="s">
        <v>927</v>
      </c>
      <c r="G112" s="93" t="s">
        <v>928</v>
      </c>
      <c r="H112" s="93" t="s">
        <v>931</v>
      </c>
      <c r="I112" s="93" t="s">
        <v>931</v>
      </c>
      <c r="J112" s="93" t="s">
        <v>931</v>
      </c>
      <c r="K112" s="93" t="s">
        <v>931</v>
      </c>
      <c r="L112" s="93" t="s">
        <v>931</v>
      </c>
      <c r="M112" s="93" t="s">
        <v>1095</v>
      </c>
      <c r="N112" s="93" t="s">
        <v>931</v>
      </c>
      <c r="O112" s="93" t="s">
        <v>930</v>
      </c>
      <c r="P112" s="93" t="s">
        <v>931</v>
      </c>
      <c r="Q112" s="93" t="s">
        <v>931</v>
      </c>
      <c r="R112" s="93" t="s">
        <v>931</v>
      </c>
    </row>
    <row r="113" spans="1:18" ht="45" x14ac:dyDescent="0.25">
      <c r="A113" s="255" t="s">
        <v>676</v>
      </c>
      <c r="B113" s="256" t="s">
        <v>725</v>
      </c>
      <c r="C113" s="255" t="s">
        <v>805</v>
      </c>
      <c r="D113" s="93" t="s">
        <v>925</v>
      </c>
      <c r="E113" s="93" t="s">
        <v>926</v>
      </c>
      <c r="F113" s="93" t="s">
        <v>927</v>
      </c>
      <c r="G113" s="93" t="s">
        <v>928</v>
      </c>
      <c r="H113" s="93" t="s">
        <v>931</v>
      </c>
      <c r="I113" s="93" t="s">
        <v>931</v>
      </c>
      <c r="J113" s="93" t="s">
        <v>931</v>
      </c>
      <c r="K113" s="93" t="s">
        <v>931</v>
      </c>
      <c r="L113" s="93" t="s">
        <v>931</v>
      </c>
      <c r="M113" s="93" t="s">
        <v>1095</v>
      </c>
      <c r="N113" s="93" t="s">
        <v>931</v>
      </c>
      <c r="O113" s="93" t="s">
        <v>930</v>
      </c>
      <c r="P113" s="93" t="s">
        <v>931</v>
      </c>
      <c r="Q113" s="93" t="s">
        <v>931</v>
      </c>
      <c r="R113" s="93" t="s">
        <v>931</v>
      </c>
    </row>
    <row r="114" spans="1:18" ht="45" x14ac:dyDescent="0.25">
      <c r="A114" s="255" t="s">
        <v>676</v>
      </c>
      <c r="B114" s="256" t="s">
        <v>726</v>
      </c>
      <c r="C114" s="255" t="s">
        <v>806</v>
      </c>
      <c r="D114" s="93" t="s">
        <v>925</v>
      </c>
      <c r="E114" s="93" t="s">
        <v>926</v>
      </c>
      <c r="F114" s="93" t="s">
        <v>927</v>
      </c>
      <c r="G114" s="93" t="s">
        <v>928</v>
      </c>
      <c r="H114" s="93" t="s">
        <v>931</v>
      </c>
      <c r="I114" s="93" t="s">
        <v>931</v>
      </c>
      <c r="J114" s="93" t="s">
        <v>931</v>
      </c>
      <c r="K114" s="93" t="s">
        <v>931</v>
      </c>
      <c r="L114" s="93" t="s">
        <v>931</v>
      </c>
      <c r="M114" s="93" t="s">
        <v>1095</v>
      </c>
      <c r="N114" s="93" t="s">
        <v>931</v>
      </c>
      <c r="O114" s="93" t="s">
        <v>930</v>
      </c>
      <c r="P114" s="93" t="s">
        <v>931</v>
      </c>
      <c r="Q114" s="93" t="s">
        <v>931</v>
      </c>
      <c r="R114" s="93" t="s">
        <v>931</v>
      </c>
    </row>
    <row r="115" spans="1:18" ht="45" x14ac:dyDescent="0.25">
      <c r="A115" s="255" t="s">
        <v>676</v>
      </c>
      <c r="B115" s="256" t="s">
        <v>727</v>
      </c>
      <c r="C115" s="255" t="s">
        <v>807</v>
      </c>
      <c r="D115" s="93" t="s">
        <v>925</v>
      </c>
      <c r="E115" s="93" t="s">
        <v>926</v>
      </c>
      <c r="F115" s="93" t="s">
        <v>927</v>
      </c>
      <c r="G115" s="93" t="s">
        <v>928</v>
      </c>
      <c r="H115" s="93" t="s">
        <v>931</v>
      </c>
      <c r="I115" s="93" t="s">
        <v>931</v>
      </c>
      <c r="J115" s="93" t="s">
        <v>931</v>
      </c>
      <c r="K115" s="93" t="s">
        <v>931</v>
      </c>
      <c r="L115" s="93" t="s">
        <v>931</v>
      </c>
      <c r="M115" s="93" t="s">
        <v>1095</v>
      </c>
      <c r="N115" s="93" t="s">
        <v>931</v>
      </c>
      <c r="O115" s="93" t="s">
        <v>930</v>
      </c>
      <c r="P115" s="93" t="s">
        <v>931</v>
      </c>
      <c r="Q115" s="93" t="s">
        <v>931</v>
      </c>
      <c r="R115" s="93" t="s">
        <v>931</v>
      </c>
    </row>
    <row r="116" spans="1:18" ht="45" x14ac:dyDescent="0.25">
      <c r="A116" s="255" t="s">
        <v>676</v>
      </c>
      <c r="B116" s="256" t="s">
        <v>715</v>
      </c>
      <c r="C116" s="255" t="s">
        <v>807</v>
      </c>
      <c r="D116" s="93" t="s">
        <v>925</v>
      </c>
      <c r="E116" s="93" t="s">
        <v>926</v>
      </c>
      <c r="F116" s="93" t="s">
        <v>927</v>
      </c>
      <c r="G116" s="93" t="s">
        <v>928</v>
      </c>
      <c r="H116" s="93" t="s">
        <v>931</v>
      </c>
      <c r="I116" s="93" t="s">
        <v>931</v>
      </c>
      <c r="J116" s="93" t="s">
        <v>931</v>
      </c>
      <c r="K116" s="93" t="s">
        <v>931</v>
      </c>
      <c r="L116" s="93" t="s">
        <v>931</v>
      </c>
      <c r="M116" s="93" t="s">
        <v>1095</v>
      </c>
      <c r="N116" s="93" t="s">
        <v>931</v>
      </c>
      <c r="O116" s="93" t="s">
        <v>930</v>
      </c>
      <c r="P116" s="93" t="s">
        <v>931</v>
      </c>
      <c r="Q116" s="93" t="s">
        <v>931</v>
      </c>
      <c r="R116" s="93" t="s">
        <v>931</v>
      </c>
    </row>
    <row r="117" spans="1:18" ht="47.25" x14ac:dyDescent="0.25">
      <c r="A117" s="255" t="s">
        <v>676</v>
      </c>
      <c r="B117" s="256" t="s">
        <v>728</v>
      </c>
      <c r="C117" s="255" t="s">
        <v>808</v>
      </c>
      <c r="D117" s="93" t="s">
        <v>925</v>
      </c>
      <c r="E117" s="93" t="s">
        <v>926</v>
      </c>
      <c r="F117" s="93" t="s">
        <v>927</v>
      </c>
      <c r="G117" s="93" t="s">
        <v>928</v>
      </c>
      <c r="H117" s="93" t="s">
        <v>931</v>
      </c>
      <c r="I117" s="93" t="s">
        <v>931</v>
      </c>
      <c r="J117" s="93" t="s">
        <v>931</v>
      </c>
      <c r="K117" s="93" t="s">
        <v>931</v>
      </c>
      <c r="L117" s="93" t="s">
        <v>931</v>
      </c>
      <c r="M117" s="93" t="s">
        <v>1095</v>
      </c>
      <c r="N117" s="93" t="s">
        <v>931</v>
      </c>
      <c r="O117" s="93" t="s">
        <v>930</v>
      </c>
      <c r="P117" s="93" t="s">
        <v>931</v>
      </c>
      <c r="Q117" s="93" t="s">
        <v>931</v>
      </c>
      <c r="R117" s="93" t="s">
        <v>931</v>
      </c>
    </row>
    <row r="118" spans="1:18" ht="47.25" x14ac:dyDescent="0.25">
      <c r="A118" s="255" t="s">
        <v>676</v>
      </c>
      <c r="B118" s="256" t="s">
        <v>729</v>
      </c>
      <c r="C118" s="255" t="s">
        <v>809</v>
      </c>
      <c r="D118" s="93" t="s">
        <v>925</v>
      </c>
      <c r="E118" s="93" t="s">
        <v>926</v>
      </c>
      <c r="F118" s="93" t="s">
        <v>927</v>
      </c>
      <c r="G118" s="93" t="s">
        <v>928</v>
      </c>
      <c r="H118" s="93" t="s">
        <v>931</v>
      </c>
      <c r="I118" s="93" t="s">
        <v>931</v>
      </c>
      <c r="J118" s="93" t="s">
        <v>931</v>
      </c>
      <c r="K118" s="93" t="s">
        <v>931</v>
      </c>
      <c r="L118" s="93" t="s">
        <v>931</v>
      </c>
      <c r="M118" s="93" t="s">
        <v>1095</v>
      </c>
      <c r="N118" s="93" t="s">
        <v>931</v>
      </c>
      <c r="O118" s="93" t="s">
        <v>930</v>
      </c>
      <c r="P118" s="93" t="s">
        <v>931</v>
      </c>
      <c r="Q118" s="93" t="s">
        <v>931</v>
      </c>
      <c r="R118" s="93" t="s">
        <v>931</v>
      </c>
    </row>
    <row r="119" spans="1:18" ht="47.25" x14ac:dyDescent="0.25">
      <c r="A119" s="255" t="s">
        <v>676</v>
      </c>
      <c r="B119" s="256" t="s">
        <v>730</v>
      </c>
      <c r="C119" s="255" t="s">
        <v>810</v>
      </c>
      <c r="D119" s="93" t="s">
        <v>925</v>
      </c>
      <c r="E119" s="93" t="s">
        <v>926</v>
      </c>
      <c r="F119" s="93" t="s">
        <v>927</v>
      </c>
      <c r="G119" s="93" t="s">
        <v>928</v>
      </c>
      <c r="H119" s="93" t="s">
        <v>931</v>
      </c>
      <c r="I119" s="93" t="s">
        <v>931</v>
      </c>
      <c r="J119" s="93" t="s">
        <v>931</v>
      </c>
      <c r="K119" s="93" t="s">
        <v>931</v>
      </c>
      <c r="L119" s="93" t="s">
        <v>931</v>
      </c>
      <c r="M119" s="93" t="s">
        <v>1095</v>
      </c>
      <c r="N119" s="93" t="s">
        <v>931</v>
      </c>
      <c r="O119" s="93" t="s">
        <v>930</v>
      </c>
      <c r="P119" s="93" t="s">
        <v>931</v>
      </c>
      <c r="Q119" s="93" t="s">
        <v>931</v>
      </c>
      <c r="R119" s="93" t="s">
        <v>931</v>
      </c>
    </row>
    <row r="120" spans="1:18" ht="45" x14ac:dyDescent="0.25">
      <c r="A120" s="255" t="s">
        <v>676</v>
      </c>
      <c r="B120" s="256" t="s">
        <v>731</v>
      </c>
      <c r="C120" s="255" t="s">
        <v>811</v>
      </c>
      <c r="D120" s="93" t="s">
        <v>925</v>
      </c>
      <c r="E120" s="93" t="s">
        <v>926</v>
      </c>
      <c r="F120" s="93" t="s">
        <v>927</v>
      </c>
      <c r="G120" s="93" t="s">
        <v>928</v>
      </c>
      <c r="H120" s="93" t="s">
        <v>931</v>
      </c>
      <c r="I120" s="93" t="s">
        <v>931</v>
      </c>
      <c r="J120" s="93" t="s">
        <v>931</v>
      </c>
      <c r="K120" s="93" t="s">
        <v>931</v>
      </c>
      <c r="L120" s="93" t="s">
        <v>931</v>
      </c>
      <c r="M120" s="93" t="s">
        <v>1095</v>
      </c>
      <c r="N120" s="93" t="s">
        <v>931</v>
      </c>
      <c r="O120" s="93" t="s">
        <v>930</v>
      </c>
      <c r="P120" s="93" t="s">
        <v>931</v>
      </c>
      <c r="Q120" s="93" t="s">
        <v>931</v>
      </c>
      <c r="R120" s="93" t="s">
        <v>931</v>
      </c>
    </row>
    <row r="121" spans="1:18" ht="45" x14ac:dyDescent="0.25">
      <c r="A121" s="255" t="s">
        <v>676</v>
      </c>
      <c r="B121" s="256" t="s">
        <v>732</v>
      </c>
      <c r="C121" s="255" t="s">
        <v>812</v>
      </c>
      <c r="D121" s="93" t="s">
        <v>925</v>
      </c>
      <c r="E121" s="93" t="s">
        <v>926</v>
      </c>
      <c r="F121" s="93" t="s">
        <v>927</v>
      </c>
      <c r="G121" s="93" t="s">
        <v>928</v>
      </c>
      <c r="H121" s="93" t="s">
        <v>931</v>
      </c>
      <c r="I121" s="93" t="s">
        <v>931</v>
      </c>
      <c r="J121" s="93" t="s">
        <v>931</v>
      </c>
      <c r="K121" s="93" t="s">
        <v>931</v>
      </c>
      <c r="L121" s="93" t="s">
        <v>931</v>
      </c>
      <c r="M121" s="93" t="s">
        <v>1095</v>
      </c>
      <c r="N121" s="93" t="s">
        <v>931</v>
      </c>
      <c r="O121" s="93" t="s">
        <v>930</v>
      </c>
      <c r="P121" s="93" t="s">
        <v>931</v>
      </c>
      <c r="Q121" s="93" t="s">
        <v>931</v>
      </c>
      <c r="R121" s="93" t="s">
        <v>931</v>
      </c>
    </row>
    <row r="122" spans="1:18" ht="45" x14ac:dyDescent="0.25">
      <c r="A122" s="255" t="s">
        <v>676</v>
      </c>
      <c r="B122" s="256" t="s">
        <v>716</v>
      </c>
      <c r="C122" s="255" t="s">
        <v>813</v>
      </c>
      <c r="D122" s="93" t="s">
        <v>925</v>
      </c>
      <c r="E122" s="93" t="s">
        <v>926</v>
      </c>
      <c r="F122" s="93" t="s">
        <v>927</v>
      </c>
      <c r="G122" s="93" t="s">
        <v>928</v>
      </c>
      <c r="H122" s="93" t="s">
        <v>931</v>
      </c>
      <c r="I122" s="93" t="s">
        <v>931</v>
      </c>
      <c r="J122" s="93" t="s">
        <v>931</v>
      </c>
      <c r="K122" s="93" t="s">
        <v>931</v>
      </c>
      <c r="L122" s="93" t="s">
        <v>931</v>
      </c>
      <c r="M122" s="93" t="s">
        <v>1095</v>
      </c>
      <c r="N122" s="93" t="s">
        <v>931</v>
      </c>
      <c r="O122" s="93" t="s">
        <v>930</v>
      </c>
      <c r="P122" s="93" t="s">
        <v>931</v>
      </c>
      <c r="Q122" s="93" t="s">
        <v>931</v>
      </c>
      <c r="R122" s="93" t="s">
        <v>931</v>
      </c>
    </row>
    <row r="123" spans="1:18" ht="45" x14ac:dyDescent="0.25">
      <c r="A123" s="255" t="s">
        <v>676</v>
      </c>
      <c r="B123" s="256" t="s">
        <v>733</v>
      </c>
      <c r="C123" s="255" t="s">
        <v>814</v>
      </c>
      <c r="D123" s="93" t="s">
        <v>925</v>
      </c>
      <c r="E123" s="93" t="s">
        <v>926</v>
      </c>
      <c r="F123" s="93" t="s">
        <v>927</v>
      </c>
      <c r="G123" s="93" t="s">
        <v>928</v>
      </c>
      <c r="H123" s="93" t="s">
        <v>931</v>
      </c>
      <c r="I123" s="93" t="s">
        <v>931</v>
      </c>
      <c r="J123" s="93" t="s">
        <v>931</v>
      </c>
      <c r="K123" s="93" t="s">
        <v>931</v>
      </c>
      <c r="L123" s="93" t="s">
        <v>931</v>
      </c>
      <c r="M123" s="93" t="s">
        <v>1095</v>
      </c>
      <c r="N123" s="93" t="s">
        <v>931</v>
      </c>
      <c r="O123" s="93" t="s">
        <v>930</v>
      </c>
      <c r="P123" s="93" t="s">
        <v>931</v>
      </c>
      <c r="Q123" s="93" t="s">
        <v>931</v>
      </c>
      <c r="R123" s="93" t="s">
        <v>931</v>
      </c>
    </row>
    <row r="124" spans="1:18" ht="45" x14ac:dyDescent="0.25">
      <c r="A124" s="255" t="s">
        <v>676</v>
      </c>
      <c r="B124" s="256" t="s">
        <v>734</v>
      </c>
      <c r="C124" s="255" t="s">
        <v>815</v>
      </c>
      <c r="D124" s="93" t="s">
        <v>925</v>
      </c>
      <c r="E124" s="93" t="s">
        <v>926</v>
      </c>
      <c r="F124" s="93" t="s">
        <v>927</v>
      </c>
      <c r="G124" s="93" t="s">
        <v>928</v>
      </c>
      <c r="H124" s="93" t="s">
        <v>931</v>
      </c>
      <c r="I124" s="93" t="s">
        <v>931</v>
      </c>
      <c r="J124" s="93" t="s">
        <v>931</v>
      </c>
      <c r="K124" s="93" t="s">
        <v>931</v>
      </c>
      <c r="L124" s="93" t="s">
        <v>931</v>
      </c>
      <c r="M124" s="93" t="s">
        <v>1095</v>
      </c>
      <c r="N124" s="93" t="s">
        <v>931</v>
      </c>
      <c r="O124" s="93" t="s">
        <v>930</v>
      </c>
      <c r="P124" s="93" t="s">
        <v>931</v>
      </c>
      <c r="Q124" s="93" t="s">
        <v>931</v>
      </c>
      <c r="R124" s="93" t="s">
        <v>931</v>
      </c>
    </row>
    <row r="125" spans="1:18" ht="45" x14ac:dyDescent="0.25">
      <c r="A125" s="255" t="s">
        <v>676</v>
      </c>
      <c r="B125" s="256" t="s">
        <v>735</v>
      </c>
      <c r="C125" s="255" t="s">
        <v>816</v>
      </c>
      <c r="D125" s="93" t="s">
        <v>925</v>
      </c>
      <c r="E125" s="93" t="s">
        <v>926</v>
      </c>
      <c r="F125" s="93" t="s">
        <v>927</v>
      </c>
      <c r="G125" s="93" t="s">
        <v>928</v>
      </c>
      <c r="H125" s="93" t="s">
        <v>931</v>
      </c>
      <c r="I125" s="93" t="s">
        <v>931</v>
      </c>
      <c r="J125" s="93" t="s">
        <v>931</v>
      </c>
      <c r="K125" s="93" t="s">
        <v>931</v>
      </c>
      <c r="L125" s="93" t="s">
        <v>931</v>
      </c>
      <c r="M125" s="93" t="s">
        <v>1095</v>
      </c>
      <c r="N125" s="93" t="s">
        <v>931</v>
      </c>
      <c r="O125" s="93" t="s">
        <v>930</v>
      </c>
      <c r="P125" s="93" t="s">
        <v>931</v>
      </c>
      <c r="Q125" s="93" t="s">
        <v>931</v>
      </c>
      <c r="R125" s="93" t="s">
        <v>931</v>
      </c>
    </row>
    <row r="126" spans="1:18" ht="45" x14ac:dyDescent="0.25">
      <c r="A126" s="255" t="s">
        <v>676</v>
      </c>
      <c r="B126" s="256" t="s">
        <v>736</v>
      </c>
      <c r="C126" s="255" t="s">
        <v>817</v>
      </c>
      <c r="D126" s="93" t="s">
        <v>925</v>
      </c>
      <c r="E126" s="93" t="s">
        <v>926</v>
      </c>
      <c r="F126" s="93" t="s">
        <v>927</v>
      </c>
      <c r="G126" s="93" t="s">
        <v>928</v>
      </c>
      <c r="H126" s="93" t="s">
        <v>931</v>
      </c>
      <c r="I126" s="93" t="s">
        <v>931</v>
      </c>
      <c r="J126" s="93" t="s">
        <v>931</v>
      </c>
      <c r="K126" s="93" t="s">
        <v>931</v>
      </c>
      <c r="L126" s="93" t="s">
        <v>931</v>
      </c>
      <c r="M126" s="93" t="s">
        <v>1095</v>
      </c>
      <c r="N126" s="93" t="s">
        <v>931</v>
      </c>
      <c r="O126" s="93" t="s">
        <v>930</v>
      </c>
      <c r="P126" s="93" t="s">
        <v>931</v>
      </c>
      <c r="Q126" s="93" t="s">
        <v>931</v>
      </c>
      <c r="R126" s="93" t="s">
        <v>931</v>
      </c>
    </row>
    <row r="127" spans="1:18" ht="78.75" x14ac:dyDescent="0.25">
      <c r="A127" s="255" t="s">
        <v>676</v>
      </c>
      <c r="B127" s="256" t="s">
        <v>717</v>
      </c>
      <c r="C127" s="255" t="s">
        <v>818</v>
      </c>
      <c r="D127" s="93" t="s">
        <v>925</v>
      </c>
      <c r="E127" s="93" t="s">
        <v>926</v>
      </c>
      <c r="F127" s="93" t="s">
        <v>927</v>
      </c>
      <c r="G127" s="93" t="s">
        <v>928</v>
      </c>
      <c r="H127" s="93" t="s">
        <v>931</v>
      </c>
      <c r="I127" s="93" t="s">
        <v>931</v>
      </c>
      <c r="J127" s="93" t="s">
        <v>931</v>
      </c>
      <c r="K127" s="93" t="s">
        <v>931</v>
      </c>
      <c r="L127" s="93" t="s">
        <v>931</v>
      </c>
      <c r="M127" s="93" t="s">
        <v>1095</v>
      </c>
      <c r="N127" s="93" t="s">
        <v>931</v>
      </c>
      <c r="O127" s="93" t="s">
        <v>930</v>
      </c>
      <c r="P127" s="93" t="s">
        <v>931</v>
      </c>
      <c r="Q127" s="93" t="s">
        <v>931</v>
      </c>
      <c r="R127" s="93" t="s">
        <v>931</v>
      </c>
    </row>
    <row r="128" spans="1:18" ht="78.75" x14ac:dyDescent="0.25">
      <c r="A128" s="255" t="s">
        <v>676</v>
      </c>
      <c r="B128" s="256" t="s">
        <v>737</v>
      </c>
      <c r="C128" s="255" t="s">
        <v>819</v>
      </c>
      <c r="D128" s="93" t="s">
        <v>925</v>
      </c>
      <c r="E128" s="93" t="s">
        <v>926</v>
      </c>
      <c r="F128" s="93" t="s">
        <v>927</v>
      </c>
      <c r="G128" s="93" t="s">
        <v>928</v>
      </c>
      <c r="H128" s="93" t="s">
        <v>931</v>
      </c>
      <c r="I128" s="93" t="s">
        <v>931</v>
      </c>
      <c r="J128" s="93" t="s">
        <v>931</v>
      </c>
      <c r="K128" s="93" t="s">
        <v>931</v>
      </c>
      <c r="L128" s="93" t="s">
        <v>931</v>
      </c>
      <c r="M128" s="93" t="s">
        <v>1095</v>
      </c>
      <c r="N128" s="93" t="s">
        <v>931</v>
      </c>
      <c r="O128" s="93" t="s">
        <v>930</v>
      </c>
      <c r="P128" s="93" t="s">
        <v>931</v>
      </c>
      <c r="Q128" s="93" t="s">
        <v>931</v>
      </c>
      <c r="R128" s="93" t="s">
        <v>931</v>
      </c>
    </row>
    <row r="129" spans="1:18" ht="45" x14ac:dyDescent="0.25">
      <c r="A129" s="255" t="s">
        <v>676</v>
      </c>
      <c r="B129" s="256" t="s">
        <v>738</v>
      </c>
      <c r="C129" s="255" t="s">
        <v>820</v>
      </c>
      <c r="D129" s="93" t="s">
        <v>925</v>
      </c>
      <c r="E129" s="93" t="s">
        <v>926</v>
      </c>
      <c r="F129" s="93" t="s">
        <v>927</v>
      </c>
      <c r="G129" s="93" t="s">
        <v>928</v>
      </c>
      <c r="H129" s="93" t="s">
        <v>931</v>
      </c>
      <c r="I129" s="93" t="s">
        <v>931</v>
      </c>
      <c r="J129" s="93" t="s">
        <v>931</v>
      </c>
      <c r="K129" s="93" t="s">
        <v>931</v>
      </c>
      <c r="L129" s="93" t="s">
        <v>931</v>
      </c>
      <c r="M129" s="93" t="s">
        <v>1095</v>
      </c>
      <c r="N129" s="93" t="s">
        <v>931</v>
      </c>
      <c r="O129" s="93" t="s">
        <v>930</v>
      </c>
      <c r="P129" s="93" t="s">
        <v>931</v>
      </c>
      <c r="Q129" s="93" t="s">
        <v>931</v>
      </c>
      <c r="R129" s="93" t="s">
        <v>931</v>
      </c>
    </row>
    <row r="130" spans="1:18" ht="45" x14ac:dyDescent="0.25">
      <c r="A130" s="255" t="s">
        <v>676</v>
      </c>
      <c r="B130" s="256" t="s">
        <v>739</v>
      </c>
      <c r="C130" s="255" t="s">
        <v>821</v>
      </c>
      <c r="D130" s="93" t="s">
        <v>925</v>
      </c>
      <c r="E130" s="93" t="s">
        <v>926</v>
      </c>
      <c r="F130" s="93" t="s">
        <v>927</v>
      </c>
      <c r="G130" s="93" t="s">
        <v>928</v>
      </c>
      <c r="H130" s="93" t="s">
        <v>931</v>
      </c>
      <c r="I130" s="93" t="s">
        <v>931</v>
      </c>
      <c r="J130" s="93" t="s">
        <v>931</v>
      </c>
      <c r="K130" s="93" t="s">
        <v>931</v>
      </c>
      <c r="L130" s="93" t="s">
        <v>931</v>
      </c>
      <c r="M130" s="93" t="s">
        <v>1095</v>
      </c>
      <c r="N130" s="93" t="s">
        <v>931</v>
      </c>
      <c r="O130" s="93" t="s">
        <v>930</v>
      </c>
      <c r="P130" s="93" t="s">
        <v>931</v>
      </c>
      <c r="Q130" s="93" t="s">
        <v>931</v>
      </c>
      <c r="R130" s="93" t="s">
        <v>931</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69" customWidth="1"/>
    <col min="2" max="2" width="27.7109375" style="260" customWidth="1"/>
    <col min="3" max="3" width="17.7109375" style="260" customWidth="1"/>
    <col min="4" max="4" width="18.7109375" style="260" customWidth="1"/>
    <col min="5" max="5" width="33.140625" style="260" customWidth="1"/>
    <col min="6" max="6" width="29.5703125" style="260" customWidth="1"/>
    <col min="7" max="7" width="20.42578125" style="260" customWidth="1"/>
    <col min="8" max="8" width="19.85546875" style="260" customWidth="1"/>
    <col min="9" max="9" width="16" style="260" customWidth="1"/>
    <col min="10" max="10" width="14.5703125" style="260" customWidth="1"/>
    <col min="11" max="12" width="19.85546875" style="260" customWidth="1"/>
    <col min="13" max="13" width="21.140625" style="260" customWidth="1"/>
    <col min="14" max="14" width="24.5703125" style="260" customWidth="1"/>
    <col min="15" max="15" width="8.85546875" style="260" customWidth="1"/>
    <col min="16" max="16" width="10.28515625" style="260" customWidth="1"/>
    <col min="17" max="17" width="20.28515625" style="260" customWidth="1"/>
    <col min="18" max="18" width="21" style="260" customWidth="1"/>
    <col min="19" max="19" width="10.42578125" style="260" customWidth="1"/>
    <col min="20" max="20" width="10.28515625" style="260" customWidth="1"/>
    <col min="21" max="21" width="25.140625" style="260" customWidth="1"/>
    <col min="22" max="22" width="13.5703125" style="260" customWidth="1"/>
    <col min="23" max="23" width="19.85546875" style="260" customWidth="1"/>
    <col min="24" max="24" width="17" style="260" customWidth="1"/>
    <col min="25" max="25" width="12.140625" style="260" customWidth="1"/>
    <col min="26" max="26" width="10.5703125" style="260" customWidth="1"/>
    <col min="27" max="27" width="12.7109375" style="260" customWidth="1"/>
    <col min="28" max="28" width="13.5703125" style="260" customWidth="1"/>
    <col min="29" max="29" width="17.85546875" style="260" customWidth="1"/>
    <col min="30" max="31" width="18.140625" style="260" customWidth="1"/>
    <col min="32" max="32" width="23.7109375" style="260" customWidth="1"/>
    <col min="33" max="33" width="21" style="260" customWidth="1"/>
    <col min="34" max="34" width="33.140625" style="260" customWidth="1"/>
    <col min="35" max="254" width="10.28515625" style="260" customWidth="1"/>
    <col min="255" max="255" width="4.42578125" style="260" customWidth="1"/>
    <col min="256" max="16384" width="18.28515625" style="260"/>
  </cols>
  <sheetData>
    <row r="1" spans="1:34" x14ac:dyDescent="0.25">
      <c r="AE1" s="360"/>
      <c r="AH1" s="360" t="s">
        <v>382</v>
      </c>
    </row>
    <row r="2" spans="1:34" x14ac:dyDescent="0.25">
      <c r="AE2" s="360"/>
      <c r="AH2" s="360" t="s">
        <v>1</v>
      </c>
    </row>
    <row r="3" spans="1:34" x14ac:dyDescent="0.25">
      <c r="AE3" s="360"/>
      <c r="AH3" s="360" t="s">
        <v>2</v>
      </c>
    </row>
    <row r="4" spans="1:34" ht="18.75" customHeight="1" x14ac:dyDescent="0.25">
      <c r="A4" s="475" t="s">
        <v>381</v>
      </c>
      <c r="B4" s="475"/>
      <c r="C4" s="475"/>
      <c r="D4" s="475"/>
      <c r="E4" s="475"/>
      <c r="F4" s="475"/>
      <c r="G4" s="475"/>
      <c r="H4" s="475"/>
      <c r="I4" s="475"/>
      <c r="J4" s="475"/>
      <c r="K4" s="475"/>
      <c r="L4" s="475"/>
      <c r="M4" s="475"/>
      <c r="N4" s="475"/>
      <c r="O4" s="475"/>
      <c r="P4" s="475"/>
      <c r="AE4" s="360"/>
    </row>
    <row r="5" spans="1:34" ht="18.75" customHeight="1" x14ac:dyDescent="0.25">
      <c r="A5" s="370"/>
      <c r="B5" s="60"/>
      <c r="C5" s="60"/>
      <c r="D5" s="60"/>
      <c r="E5" s="60"/>
      <c r="F5" s="60"/>
      <c r="G5" s="60"/>
      <c r="H5" s="60"/>
      <c r="I5" s="60"/>
      <c r="J5" s="60"/>
      <c r="K5" s="60"/>
      <c r="L5" s="60"/>
      <c r="M5" s="60"/>
      <c r="N5" s="60"/>
      <c r="O5" s="60"/>
      <c r="P5" s="60"/>
      <c r="AE5" s="360"/>
    </row>
    <row r="6" spans="1:34" ht="16.5" customHeight="1" x14ac:dyDescent="0.25">
      <c r="A6" s="475" t="s">
        <v>380</v>
      </c>
      <c r="B6" s="475"/>
      <c r="C6" s="475"/>
      <c r="D6" s="475"/>
      <c r="E6" s="475"/>
      <c r="F6" s="475"/>
      <c r="G6" s="475"/>
      <c r="H6" s="475"/>
      <c r="I6" s="475"/>
      <c r="J6" s="475"/>
      <c r="K6" s="475"/>
      <c r="L6" s="475"/>
      <c r="M6" s="475"/>
      <c r="N6" s="475"/>
      <c r="O6" s="475"/>
      <c r="P6" s="475"/>
      <c r="Q6" s="366"/>
      <c r="R6" s="366"/>
      <c r="S6" s="366"/>
      <c r="T6" s="366"/>
      <c r="U6" s="366"/>
      <c r="V6" s="366"/>
      <c r="W6" s="366"/>
      <c r="X6" s="366"/>
      <c r="Y6" s="366"/>
      <c r="Z6" s="366"/>
      <c r="AA6" s="366"/>
      <c r="AB6" s="366"/>
      <c r="AC6" s="366"/>
      <c r="AD6" s="366"/>
      <c r="AE6" s="366"/>
      <c r="AF6" s="366"/>
      <c r="AG6" s="366"/>
      <c r="AH6" s="366"/>
    </row>
    <row r="7" spans="1:34" ht="16.5" customHeight="1" x14ac:dyDescent="0.25">
      <c r="A7" s="370"/>
      <c r="B7" s="60"/>
      <c r="C7" s="60"/>
      <c r="D7" s="60"/>
      <c r="E7" s="60"/>
      <c r="F7" s="60"/>
      <c r="G7" s="60"/>
      <c r="H7" s="60"/>
      <c r="I7" s="60"/>
      <c r="J7" s="60"/>
      <c r="K7" s="60"/>
      <c r="L7" s="60"/>
      <c r="M7" s="60"/>
      <c r="N7" s="60"/>
      <c r="O7" s="60"/>
      <c r="P7" s="60"/>
      <c r="Q7" s="366"/>
      <c r="R7" s="366"/>
      <c r="S7" s="366"/>
      <c r="T7" s="366"/>
      <c r="U7" s="366"/>
      <c r="V7" s="366"/>
      <c r="W7" s="366"/>
      <c r="X7" s="366"/>
      <c r="Y7" s="366"/>
      <c r="Z7" s="366"/>
      <c r="AA7" s="366"/>
      <c r="AB7" s="366"/>
      <c r="AC7" s="366"/>
      <c r="AD7" s="366"/>
      <c r="AE7" s="366"/>
      <c r="AF7" s="366"/>
      <c r="AG7" s="366"/>
      <c r="AH7" s="366"/>
    </row>
    <row r="8" spans="1:34" ht="15.75" customHeight="1" x14ac:dyDescent="0.25">
      <c r="A8" s="476" t="s">
        <v>1061</v>
      </c>
      <c r="B8" s="476"/>
      <c r="C8" s="476"/>
      <c r="D8" s="476"/>
      <c r="E8" s="476"/>
      <c r="F8" s="476"/>
      <c r="G8" s="476"/>
      <c r="H8" s="476"/>
      <c r="I8" s="476"/>
      <c r="J8" s="476"/>
      <c r="K8" s="476"/>
      <c r="L8" s="476"/>
      <c r="M8" s="476"/>
      <c r="N8" s="476"/>
      <c r="O8" s="476"/>
      <c r="P8" s="476"/>
      <c r="Q8" s="367"/>
      <c r="R8" s="367"/>
      <c r="S8" s="367"/>
      <c r="T8" s="367"/>
      <c r="U8" s="367"/>
      <c r="V8" s="367"/>
      <c r="W8" s="367"/>
      <c r="X8" s="367"/>
      <c r="Y8" s="367"/>
      <c r="Z8" s="367"/>
      <c r="AA8" s="367"/>
      <c r="AB8" s="367"/>
      <c r="AC8" s="367"/>
      <c r="AD8" s="367"/>
      <c r="AE8" s="367"/>
      <c r="AF8" s="367"/>
      <c r="AG8" s="367"/>
      <c r="AH8" s="367"/>
    </row>
    <row r="9" spans="1:34" ht="15.75" customHeight="1" x14ac:dyDescent="0.25">
      <c r="A9" s="476" t="s">
        <v>5</v>
      </c>
      <c r="B9" s="476"/>
      <c r="C9" s="476"/>
      <c r="D9" s="476"/>
      <c r="E9" s="476"/>
      <c r="F9" s="476"/>
      <c r="G9" s="476"/>
      <c r="H9" s="476"/>
      <c r="I9" s="476"/>
      <c r="J9" s="476"/>
      <c r="K9" s="476"/>
      <c r="L9" s="476"/>
      <c r="M9" s="476"/>
      <c r="N9" s="476"/>
      <c r="O9" s="476"/>
      <c r="P9" s="476"/>
    </row>
    <row r="10" spans="1:34" ht="15" customHeight="1" x14ac:dyDescent="0.25">
      <c r="A10" s="476"/>
      <c r="B10" s="476"/>
      <c r="C10" s="476"/>
      <c r="D10" s="476"/>
      <c r="E10" s="476"/>
      <c r="F10" s="476"/>
      <c r="G10" s="476"/>
      <c r="H10" s="476"/>
      <c r="I10" s="476"/>
      <c r="J10" s="476"/>
      <c r="K10" s="476"/>
      <c r="L10" s="476"/>
      <c r="M10" s="476"/>
      <c r="N10" s="476"/>
      <c r="O10" s="476"/>
      <c r="P10" s="476"/>
    </row>
    <row r="11" spans="1:34" ht="18" customHeight="1" x14ac:dyDescent="0.25">
      <c r="A11" s="477" t="s">
        <v>1062</v>
      </c>
      <c r="B11" s="477"/>
      <c r="C11" s="477"/>
      <c r="D11" s="477"/>
      <c r="E11" s="477"/>
      <c r="F11" s="477"/>
      <c r="G11" s="477"/>
      <c r="H11" s="477"/>
      <c r="I11" s="477"/>
      <c r="J11" s="477"/>
      <c r="K11" s="477"/>
      <c r="L11" s="477"/>
      <c r="M11" s="477"/>
      <c r="N11" s="477"/>
      <c r="O11" s="477"/>
      <c r="P11" s="477"/>
      <c r="Q11" s="367"/>
      <c r="R11" s="367"/>
      <c r="S11" s="367"/>
      <c r="T11" s="367"/>
      <c r="U11" s="367"/>
      <c r="V11" s="367"/>
      <c r="W11" s="367"/>
      <c r="X11" s="367"/>
      <c r="Y11" s="367"/>
      <c r="Z11" s="367"/>
      <c r="AA11" s="367"/>
      <c r="AB11" s="367"/>
      <c r="AC11" s="367"/>
      <c r="AD11" s="367"/>
      <c r="AE11" s="367"/>
      <c r="AF11" s="367"/>
      <c r="AG11" s="367"/>
      <c r="AH11" s="367"/>
    </row>
    <row r="12" spans="1:34" ht="15" customHeight="1" x14ac:dyDescent="0.25">
      <c r="A12" s="474"/>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row>
    <row r="13" spans="1:34" s="58" customFormat="1" ht="75.75" customHeight="1" x14ac:dyDescent="0.25">
      <c r="A13" s="478" t="s">
        <v>9</v>
      </c>
      <c r="B13" s="479" t="s">
        <v>10</v>
      </c>
      <c r="C13" s="479" t="s">
        <v>49</v>
      </c>
      <c r="D13" s="480" t="s">
        <v>379</v>
      </c>
      <c r="E13" s="480"/>
      <c r="F13" s="480"/>
      <c r="G13" s="479" t="s">
        <v>378</v>
      </c>
      <c r="H13" s="479" t="s">
        <v>377</v>
      </c>
      <c r="I13" s="479"/>
      <c r="J13" s="479"/>
      <c r="K13" s="479"/>
      <c r="L13" s="479"/>
      <c r="M13" s="482" t="s">
        <v>376</v>
      </c>
      <c r="N13" s="482"/>
      <c r="O13" s="482"/>
      <c r="P13" s="482"/>
      <c r="Q13" s="482" t="s">
        <v>375</v>
      </c>
      <c r="R13" s="482"/>
      <c r="S13" s="482"/>
      <c r="T13" s="482"/>
      <c r="U13" s="482" t="s">
        <v>374</v>
      </c>
      <c r="V13" s="483" t="s">
        <v>373</v>
      </c>
      <c r="W13" s="483"/>
      <c r="X13" s="481" t="s">
        <v>372</v>
      </c>
      <c r="Y13" s="481" t="s">
        <v>371</v>
      </c>
      <c r="Z13" s="481"/>
      <c r="AA13" s="482" t="s">
        <v>370</v>
      </c>
      <c r="AB13" s="482"/>
      <c r="AC13" s="482"/>
      <c r="AD13" s="482"/>
      <c r="AE13" s="482" t="s">
        <v>369</v>
      </c>
      <c r="AF13" s="482" t="s">
        <v>368</v>
      </c>
      <c r="AG13" s="482"/>
      <c r="AH13" s="479" t="s">
        <v>367</v>
      </c>
    </row>
    <row r="14" spans="1:34" s="58" customFormat="1" ht="213.75" customHeight="1" x14ac:dyDescent="0.25">
      <c r="A14" s="478"/>
      <c r="B14" s="479"/>
      <c r="C14" s="479"/>
      <c r="D14" s="479" t="s">
        <v>366</v>
      </c>
      <c r="E14" s="479"/>
      <c r="F14" s="479" t="s">
        <v>365</v>
      </c>
      <c r="G14" s="479"/>
      <c r="H14" s="479" t="s">
        <v>364</v>
      </c>
      <c r="I14" s="479" t="s">
        <v>363</v>
      </c>
      <c r="J14" s="479"/>
      <c r="K14" s="479" t="s">
        <v>362</v>
      </c>
      <c r="L14" s="479" t="s">
        <v>361</v>
      </c>
      <c r="M14" s="481" t="s">
        <v>360</v>
      </c>
      <c r="N14" s="481" t="s">
        <v>359</v>
      </c>
      <c r="O14" s="481" t="s">
        <v>358</v>
      </c>
      <c r="P14" s="481"/>
      <c r="Q14" s="481" t="s">
        <v>357</v>
      </c>
      <c r="R14" s="481" t="s">
        <v>356</v>
      </c>
      <c r="S14" s="481" t="s">
        <v>355</v>
      </c>
      <c r="T14" s="481"/>
      <c r="U14" s="482"/>
      <c r="V14" s="483"/>
      <c r="W14" s="483"/>
      <c r="X14" s="481"/>
      <c r="Y14" s="481"/>
      <c r="Z14" s="481"/>
      <c r="AA14" s="480" t="s">
        <v>354</v>
      </c>
      <c r="AB14" s="480"/>
      <c r="AC14" s="480" t="s">
        <v>353</v>
      </c>
      <c r="AD14" s="480"/>
      <c r="AE14" s="482"/>
      <c r="AF14" s="482" t="s">
        <v>352</v>
      </c>
      <c r="AG14" s="482" t="s">
        <v>351</v>
      </c>
      <c r="AH14" s="479"/>
    </row>
    <row r="15" spans="1:34" s="58" customFormat="1" ht="43.5" customHeight="1" x14ac:dyDescent="0.25">
      <c r="A15" s="478"/>
      <c r="B15" s="479"/>
      <c r="C15" s="479"/>
      <c r="D15" s="91" t="s">
        <v>350</v>
      </c>
      <c r="E15" s="91" t="s">
        <v>349</v>
      </c>
      <c r="F15" s="479"/>
      <c r="G15" s="479"/>
      <c r="H15" s="479"/>
      <c r="I15" s="91" t="s">
        <v>348</v>
      </c>
      <c r="J15" s="91" t="s">
        <v>347</v>
      </c>
      <c r="K15" s="479"/>
      <c r="L15" s="479"/>
      <c r="M15" s="481"/>
      <c r="N15" s="481"/>
      <c r="O15" s="364" t="s">
        <v>344</v>
      </c>
      <c r="P15" s="364" t="s">
        <v>343</v>
      </c>
      <c r="Q15" s="481"/>
      <c r="R15" s="481"/>
      <c r="S15" s="364" t="s">
        <v>344</v>
      </c>
      <c r="T15" s="364" t="s">
        <v>343</v>
      </c>
      <c r="U15" s="482"/>
      <c r="V15" s="365" t="s">
        <v>346</v>
      </c>
      <c r="W15" s="365" t="s">
        <v>345</v>
      </c>
      <c r="X15" s="481"/>
      <c r="Y15" s="364" t="s">
        <v>344</v>
      </c>
      <c r="Z15" s="364" t="s">
        <v>343</v>
      </c>
      <c r="AA15" s="368" t="s">
        <v>344</v>
      </c>
      <c r="AB15" s="368" t="s">
        <v>343</v>
      </c>
      <c r="AC15" s="368" t="s">
        <v>344</v>
      </c>
      <c r="AD15" s="368" t="s">
        <v>343</v>
      </c>
      <c r="AE15" s="482"/>
      <c r="AF15" s="482"/>
      <c r="AG15" s="482"/>
      <c r="AH15" s="479"/>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756</v>
      </c>
      <c r="B17" s="93" t="s">
        <v>926</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1060</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1060</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87"/>
      <c r="B4" s="487"/>
      <c r="C4" s="487"/>
      <c r="D4" s="487"/>
      <c r="E4" s="487"/>
      <c r="F4" s="487"/>
      <c r="G4" s="487"/>
      <c r="H4" s="487"/>
      <c r="I4" s="487"/>
      <c r="J4" s="487"/>
      <c r="K4" s="487"/>
      <c r="L4" s="487"/>
      <c r="M4" s="487"/>
      <c r="N4" s="487"/>
      <c r="O4" s="487"/>
      <c r="P4" s="487"/>
      <c r="AD4" s="50"/>
    </row>
    <row r="5" spans="1:52" ht="16.5" customHeight="1" x14ac:dyDescent="0.25">
      <c r="A5" s="487" t="s">
        <v>490</v>
      </c>
      <c r="B5" s="487"/>
      <c r="C5" s="487"/>
      <c r="D5" s="487"/>
      <c r="E5" s="487"/>
      <c r="F5" s="487"/>
      <c r="G5" s="487"/>
      <c r="H5" s="487"/>
      <c r="I5" s="487"/>
      <c r="J5" s="487"/>
      <c r="K5" s="487"/>
      <c r="L5" s="487"/>
      <c r="M5" s="487"/>
      <c r="N5" s="487"/>
      <c r="O5" s="487"/>
      <c r="P5" s="487"/>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88" t="s">
        <v>1063</v>
      </c>
      <c r="B7" s="488"/>
      <c r="C7" s="488"/>
      <c r="D7" s="488"/>
      <c r="E7" s="488"/>
      <c r="F7" s="488"/>
      <c r="G7" s="488"/>
      <c r="H7" s="488"/>
      <c r="I7" s="488"/>
      <c r="J7" s="488"/>
      <c r="K7" s="488"/>
      <c r="L7" s="488"/>
      <c r="M7" s="488"/>
      <c r="N7" s="488"/>
      <c r="O7" s="488"/>
      <c r="P7" s="488"/>
      <c r="Q7" s="42"/>
      <c r="R7" s="42"/>
      <c r="S7" s="42"/>
      <c r="T7" s="42"/>
      <c r="U7" s="42"/>
      <c r="V7" s="42"/>
      <c r="W7" s="42"/>
      <c r="X7" s="42"/>
      <c r="Y7" s="42"/>
      <c r="Z7" s="42"/>
      <c r="AA7" s="42"/>
      <c r="AB7" s="42"/>
      <c r="AC7" s="42"/>
      <c r="AD7" s="42"/>
      <c r="AE7" s="42"/>
      <c r="AF7" s="42"/>
      <c r="AG7" s="42"/>
    </row>
    <row r="8" spans="1:52" ht="15.75" customHeight="1" x14ac:dyDescent="0.25">
      <c r="A8" s="489" t="s">
        <v>5</v>
      </c>
      <c r="B8" s="489"/>
      <c r="C8" s="489"/>
      <c r="D8" s="489"/>
      <c r="E8" s="489"/>
      <c r="F8" s="489"/>
      <c r="G8" s="489"/>
      <c r="H8" s="489"/>
      <c r="I8" s="489"/>
      <c r="J8" s="489"/>
      <c r="K8" s="489"/>
      <c r="L8" s="489"/>
      <c r="M8" s="489"/>
      <c r="N8" s="489"/>
      <c r="O8" s="489"/>
      <c r="P8" s="489"/>
      <c r="Q8" s="43"/>
      <c r="R8" s="43"/>
      <c r="S8" s="43"/>
      <c r="T8" s="43"/>
      <c r="U8" s="43"/>
      <c r="V8" s="43"/>
      <c r="W8" s="43"/>
      <c r="X8" s="43"/>
      <c r="Y8" s="43"/>
      <c r="Z8" s="43"/>
      <c r="AA8" s="43"/>
      <c r="AB8" s="43"/>
      <c r="AC8" s="43"/>
      <c r="AD8" s="43"/>
      <c r="AE8" s="43"/>
      <c r="AF8" s="43"/>
      <c r="AG8" s="43"/>
    </row>
    <row r="9" spans="1:52" ht="15" customHeight="1" x14ac:dyDescent="0.25">
      <c r="A9" s="490"/>
      <c r="B9" s="490"/>
      <c r="C9" s="490"/>
      <c r="D9" s="490"/>
      <c r="E9" s="490"/>
      <c r="F9" s="490"/>
      <c r="G9" s="490"/>
      <c r="H9" s="490"/>
      <c r="I9" s="490"/>
      <c r="J9" s="490"/>
      <c r="K9" s="490"/>
      <c r="L9" s="490"/>
      <c r="M9" s="490"/>
      <c r="N9" s="490"/>
      <c r="O9" s="490"/>
      <c r="P9" s="490"/>
      <c r="Q9" s="47"/>
      <c r="R9" s="47"/>
      <c r="S9" s="47"/>
      <c r="T9" s="47"/>
      <c r="U9" s="47"/>
      <c r="V9" s="47"/>
      <c r="W9" s="47"/>
      <c r="X9" s="47"/>
      <c r="Y9" s="47"/>
      <c r="Z9" s="47"/>
      <c r="AA9" s="47"/>
      <c r="AB9" s="47"/>
      <c r="AC9" s="47"/>
      <c r="AD9" s="47"/>
      <c r="AE9" s="47"/>
      <c r="AF9" s="47"/>
      <c r="AG9" s="47"/>
    </row>
    <row r="10" spans="1:52" ht="18" customHeight="1" x14ac:dyDescent="0.25">
      <c r="A10" s="491" t="s">
        <v>1064</v>
      </c>
      <c r="B10" s="491"/>
      <c r="C10" s="491"/>
      <c r="D10" s="491"/>
      <c r="E10" s="491"/>
      <c r="F10" s="491"/>
      <c r="G10" s="491"/>
      <c r="H10" s="491"/>
      <c r="I10" s="491"/>
      <c r="J10" s="491"/>
      <c r="K10" s="491"/>
      <c r="L10" s="491"/>
      <c r="M10" s="491"/>
      <c r="N10" s="491"/>
      <c r="O10" s="491"/>
      <c r="P10" s="491"/>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1" t="s">
        <v>1065</v>
      </c>
      <c r="B12" s="491"/>
      <c r="C12" s="491"/>
      <c r="D12" s="491"/>
      <c r="E12" s="491"/>
      <c r="F12" s="491"/>
      <c r="G12" s="491"/>
      <c r="H12" s="491"/>
      <c r="I12" s="491"/>
      <c r="J12" s="491"/>
      <c r="K12" s="491"/>
      <c r="L12" s="491"/>
      <c r="M12" s="491"/>
      <c r="N12" s="491"/>
      <c r="O12" s="491"/>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2" t="s">
        <v>491</v>
      </c>
      <c r="B13" s="492"/>
      <c r="C13" s="492"/>
      <c r="D13" s="492"/>
      <c r="E13" s="492"/>
      <c r="F13" s="492"/>
      <c r="G13" s="492"/>
      <c r="H13" s="492"/>
      <c r="I13" s="492"/>
      <c r="J13" s="492"/>
      <c r="K13" s="492"/>
      <c r="L13" s="492"/>
      <c r="M13" s="492"/>
      <c r="N13" s="492"/>
      <c r="O13" s="492"/>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3"/>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c r="AD14" s="493"/>
      <c r="AE14" s="493"/>
      <c r="AF14" s="493"/>
      <c r="AG14" s="493"/>
    </row>
    <row r="15" spans="1:52" ht="59.25" customHeight="1" x14ac:dyDescent="0.25">
      <c r="A15" s="484" t="s">
        <v>475</v>
      </c>
      <c r="B15" s="486" t="s">
        <v>492</v>
      </c>
      <c r="C15" s="486" t="s">
        <v>493</v>
      </c>
      <c r="D15" s="486" t="s">
        <v>494</v>
      </c>
      <c r="E15" s="486"/>
      <c r="F15" s="486"/>
      <c r="G15" s="486" t="s">
        <v>495</v>
      </c>
      <c r="H15" s="486" t="s">
        <v>496</v>
      </c>
      <c r="I15" s="486"/>
      <c r="J15" s="486" t="s">
        <v>88</v>
      </c>
      <c r="K15" s="486"/>
      <c r="L15" s="486" t="s">
        <v>89</v>
      </c>
      <c r="M15" s="486"/>
      <c r="N15" s="486" t="s">
        <v>90</v>
      </c>
      <c r="O15" s="486"/>
      <c r="P15" s="81"/>
      <c r="Q15" s="80"/>
      <c r="R15" s="81"/>
      <c r="S15" s="80"/>
      <c r="T15" s="80"/>
      <c r="U15" s="80"/>
      <c r="V15" s="80"/>
      <c r="W15" s="80"/>
      <c r="X15" s="82"/>
      <c r="Y15" s="82"/>
      <c r="Z15" s="82"/>
      <c r="AA15" s="82"/>
      <c r="AB15" s="82"/>
      <c r="AC15" s="82"/>
      <c r="AD15" s="82"/>
      <c r="AE15" s="82"/>
      <c r="AF15" s="82"/>
      <c r="AG15" s="82"/>
    </row>
    <row r="16" spans="1:52" ht="78.75" customHeight="1" x14ac:dyDescent="0.25">
      <c r="A16" s="484"/>
      <c r="B16" s="486"/>
      <c r="C16" s="486"/>
      <c r="D16" s="115" t="s">
        <v>497</v>
      </c>
      <c r="E16" s="115" t="s">
        <v>498</v>
      </c>
      <c r="F16" s="115" t="s">
        <v>499</v>
      </c>
      <c r="G16" s="486"/>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926</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484" t="s">
        <v>505</v>
      </c>
      <c r="B20" s="485"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484"/>
      <c r="B21" s="485"/>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484" t="s">
        <v>509</v>
      </c>
      <c r="B22" s="485"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484"/>
      <c r="B23" s="485"/>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484" t="s">
        <v>511</v>
      </c>
      <c r="B24" s="485"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484"/>
      <c r="B25" s="485"/>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484" t="s">
        <v>513</v>
      </c>
      <c r="B26" s="485"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484"/>
      <c r="B27" s="485"/>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484" t="s">
        <v>515</v>
      </c>
      <c r="B28" s="485"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484"/>
      <c r="B29" s="485"/>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484" t="s">
        <v>517</v>
      </c>
      <c r="B30" s="485"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484"/>
      <c r="B31" s="485"/>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484" t="s">
        <v>519</v>
      </c>
      <c r="B32" s="485"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484"/>
      <c r="B33" s="485"/>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484" t="s">
        <v>520</v>
      </c>
      <c r="B34" s="485"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484"/>
      <c r="B35" s="485"/>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484" t="s">
        <v>521</v>
      </c>
      <c r="B36" s="485"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484"/>
      <c r="B37" s="485"/>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484" t="s">
        <v>522</v>
      </c>
      <c r="B38" s="485"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484"/>
      <c r="B39" s="485"/>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484" t="s">
        <v>523</v>
      </c>
      <c r="B40" s="485"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484"/>
      <c r="B41" s="485"/>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484" t="s">
        <v>525</v>
      </c>
      <c r="B42" s="485"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484"/>
      <c r="B43" s="485"/>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484" t="s">
        <v>526</v>
      </c>
      <c r="B44" s="485"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484"/>
      <c r="B45" s="485"/>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484" t="s">
        <v>527</v>
      </c>
      <c r="B46" s="485"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484"/>
      <c r="B47" s="485"/>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484" t="s">
        <v>528</v>
      </c>
      <c r="B48" s="485"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484"/>
      <c r="B49" s="485"/>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484" t="s">
        <v>540</v>
      </c>
      <c r="B55" s="485"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484"/>
      <c r="B56" s="485"/>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484"/>
      <c r="B57" s="485"/>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484"/>
      <c r="B58" s="485"/>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484" t="s">
        <v>545</v>
      </c>
      <c r="B59" s="485"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484"/>
      <c r="B60" s="485"/>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484"/>
      <c r="B61" s="485"/>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484"/>
      <c r="B62" s="485"/>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484" t="s">
        <v>546</v>
      </c>
      <c r="B63" s="485"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484"/>
      <c r="B64" s="485"/>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484"/>
      <c r="B65" s="485"/>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484"/>
      <c r="B66" s="485"/>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484" t="s">
        <v>547</v>
      </c>
      <c r="B67" s="485"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484"/>
      <c r="B68" s="485"/>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484"/>
      <c r="B69" s="485"/>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484"/>
      <c r="B70" s="485"/>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484" t="s">
        <v>548</v>
      </c>
      <c r="B71" s="485"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484"/>
      <c r="B72" s="485"/>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484"/>
      <c r="B73" s="485"/>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484"/>
      <c r="B74" s="485"/>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484" t="s">
        <v>550</v>
      </c>
      <c r="B75" s="485"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484"/>
      <c r="B76" s="485"/>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484"/>
      <c r="B77" s="485"/>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484"/>
      <c r="B78" s="485"/>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484" t="s">
        <v>551</v>
      </c>
      <c r="B79" s="485"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484"/>
      <c r="B80" s="485"/>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484"/>
      <c r="B81" s="485"/>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484"/>
      <c r="B82" s="485"/>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484" t="s">
        <v>552</v>
      </c>
      <c r="B83" s="485"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484"/>
      <c r="B84" s="485"/>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484"/>
      <c r="B85" s="485"/>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484"/>
      <c r="B86" s="485"/>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484" t="s">
        <v>555</v>
      </c>
      <c r="B88" s="485"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484"/>
      <c r="B89" s="485"/>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484" t="s">
        <v>556</v>
      </c>
      <c r="B90" s="485"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484"/>
      <c r="B91" s="485"/>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484" t="s">
        <v>557</v>
      </c>
      <c r="B92" s="485"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484"/>
      <c r="B93" s="485"/>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484" t="s">
        <v>558</v>
      </c>
      <c r="B94" s="485"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484"/>
      <c r="B95" s="485"/>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484" t="s">
        <v>559</v>
      </c>
      <c r="B96" s="485"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484"/>
      <c r="B97" s="485"/>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484" t="s">
        <v>560</v>
      </c>
      <c r="B98" s="485"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484"/>
      <c r="B99" s="485"/>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484" t="s">
        <v>561</v>
      </c>
      <c r="B100" s="485"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484"/>
      <c r="B101" s="485"/>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484" t="s">
        <v>562</v>
      </c>
      <c r="B102" s="485"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484"/>
      <c r="B103" s="485"/>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484" t="s">
        <v>563</v>
      </c>
      <c r="B104" s="485"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484"/>
      <c r="B105" s="485"/>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484" t="s">
        <v>564</v>
      </c>
      <c r="B106" s="485"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484"/>
      <c r="B107" s="485"/>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484" t="s">
        <v>565</v>
      </c>
      <c r="B108" s="485"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484"/>
      <c r="B109" s="485"/>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484" t="s">
        <v>566</v>
      </c>
      <c r="B110" s="485"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484"/>
      <c r="B111" s="485"/>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484" t="s">
        <v>567</v>
      </c>
      <c r="B112" s="485"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484"/>
      <c r="B113" s="485"/>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484" t="s">
        <v>568</v>
      </c>
      <c r="B114" s="485"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484"/>
      <c r="B115" s="485"/>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484" t="s">
        <v>569</v>
      </c>
      <c r="B116" s="485"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484"/>
      <c r="B117" s="485"/>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484" t="s">
        <v>576</v>
      </c>
      <c r="B123" s="485"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484"/>
      <c r="B124" s="485"/>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484"/>
      <c r="B125" s="485"/>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484"/>
      <c r="B126" s="485"/>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484" t="s">
        <v>577</v>
      </c>
      <c r="B127" s="485"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484"/>
      <c r="B128" s="485"/>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484"/>
      <c r="B129" s="485"/>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484"/>
      <c r="B130" s="485"/>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484" t="s">
        <v>578</v>
      </c>
      <c r="B131" s="485"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484"/>
      <c r="B132" s="485"/>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484"/>
      <c r="B133" s="485"/>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484"/>
      <c r="B134" s="485"/>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484" t="s">
        <v>579</v>
      </c>
      <c r="B135" s="485"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484"/>
      <c r="B136" s="485"/>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484"/>
      <c r="B137" s="485"/>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484"/>
      <c r="B138" s="485"/>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484" t="s">
        <v>580</v>
      </c>
      <c r="B139" s="485"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484"/>
      <c r="B140" s="485"/>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484"/>
      <c r="B141" s="485"/>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484"/>
      <c r="B142" s="485"/>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484" t="s">
        <v>581</v>
      </c>
      <c r="B143" s="485"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484"/>
      <c r="B144" s="485"/>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484"/>
      <c r="B145" s="485"/>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484"/>
      <c r="B146" s="485"/>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484" t="s">
        <v>582</v>
      </c>
      <c r="B147" s="485"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484"/>
      <c r="B148" s="485"/>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484"/>
      <c r="B149" s="485"/>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484"/>
      <c r="B150" s="485"/>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484" t="s">
        <v>583</v>
      </c>
      <c r="B151" s="485"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484"/>
      <c r="B152" s="485"/>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484"/>
      <c r="B153" s="485"/>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484"/>
      <c r="B154" s="485"/>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4:P4"/>
    <mergeCell ref="A5:P5"/>
    <mergeCell ref="A7:P7"/>
    <mergeCell ref="A8:P8"/>
    <mergeCell ref="A9:P9"/>
    <mergeCell ref="A10:P10"/>
    <mergeCell ref="A12:O12"/>
    <mergeCell ref="A13:O13"/>
    <mergeCell ref="A14:AG14"/>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36:A37"/>
    <mergeCell ref="B36:B37"/>
    <mergeCell ref="A38:A39"/>
    <mergeCell ref="B38:B39"/>
    <mergeCell ref="A40:A41"/>
    <mergeCell ref="B40:B41"/>
    <mergeCell ref="A30:A31"/>
    <mergeCell ref="B30:B31"/>
    <mergeCell ref="A32:A33"/>
    <mergeCell ref="B32:B33"/>
    <mergeCell ref="A34:A35"/>
    <mergeCell ref="B34:B35"/>
    <mergeCell ref="A48:A49"/>
    <mergeCell ref="B48:B49"/>
    <mergeCell ref="A55:A58"/>
    <mergeCell ref="B55:B58"/>
    <mergeCell ref="A59:A62"/>
    <mergeCell ref="B59:B62"/>
    <mergeCell ref="A42:A43"/>
    <mergeCell ref="B42:B43"/>
    <mergeCell ref="A44:A45"/>
    <mergeCell ref="B44:B45"/>
    <mergeCell ref="A46:A47"/>
    <mergeCell ref="B46:B47"/>
    <mergeCell ref="A75:A78"/>
    <mergeCell ref="B75:B78"/>
    <mergeCell ref="A79:A82"/>
    <mergeCell ref="B79:B82"/>
    <mergeCell ref="A83:A86"/>
    <mergeCell ref="B83:B86"/>
    <mergeCell ref="A63:A66"/>
    <mergeCell ref="B63:B66"/>
    <mergeCell ref="A67:A70"/>
    <mergeCell ref="B67:B70"/>
    <mergeCell ref="A71:A74"/>
    <mergeCell ref="B71:B74"/>
    <mergeCell ref="A94:A95"/>
    <mergeCell ref="B94:B95"/>
    <mergeCell ref="A96:A97"/>
    <mergeCell ref="B96:B97"/>
    <mergeCell ref="A98:A99"/>
    <mergeCell ref="B98:B99"/>
    <mergeCell ref="A88:A89"/>
    <mergeCell ref="B88:B89"/>
    <mergeCell ref="A90:A91"/>
    <mergeCell ref="B90:B91"/>
    <mergeCell ref="A92:A93"/>
    <mergeCell ref="B92:B93"/>
    <mergeCell ref="A106:A107"/>
    <mergeCell ref="B106:B107"/>
    <mergeCell ref="A108:A109"/>
    <mergeCell ref="B108:B109"/>
    <mergeCell ref="A110:A111"/>
    <mergeCell ref="B110:B111"/>
    <mergeCell ref="A100:A101"/>
    <mergeCell ref="B100:B101"/>
    <mergeCell ref="A102:A103"/>
    <mergeCell ref="B102:B103"/>
    <mergeCell ref="A104:A105"/>
    <mergeCell ref="B104:B105"/>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47:A150"/>
    <mergeCell ref="B147:B150"/>
    <mergeCell ref="A151:A154"/>
    <mergeCell ref="B151:B154"/>
    <mergeCell ref="A135:A138"/>
    <mergeCell ref="B135:B138"/>
    <mergeCell ref="A139:A142"/>
    <mergeCell ref="B139:B142"/>
    <mergeCell ref="A143:A146"/>
    <mergeCell ref="B143:B146"/>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495"/>
      <c r="B4" s="495"/>
      <c r="C4" s="495"/>
      <c r="D4" s="495"/>
      <c r="E4" s="495"/>
      <c r="F4" s="495"/>
      <c r="G4" s="495"/>
      <c r="H4" s="495"/>
      <c r="I4" s="495"/>
      <c r="J4" s="46"/>
      <c r="K4" s="46"/>
      <c r="L4" s="46"/>
      <c r="M4" s="46"/>
      <c r="N4" s="46"/>
      <c r="O4" s="46"/>
      <c r="P4" s="46"/>
      <c r="AD4" s="50"/>
    </row>
    <row r="5" spans="1:33" ht="16.5" x14ac:dyDescent="0.25">
      <c r="A5" s="496" t="s">
        <v>589</v>
      </c>
      <c r="B5" s="496"/>
      <c r="C5" s="496"/>
      <c r="D5" s="496"/>
      <c r="E5" s="496"/>
      <c r="F5" s="496"/>
      <c r="G5" s="496"/>
      <c r="H5" s="496"/>
      <c r="I5" s="496"/>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497" t="s">
        <v>1063</v>
      </c>
      <c r="B7" s="497"/>
      <c r="C7" s="497"/>
      <c r="D7" s="497"/>
      <c r="E7" s="497"/>
      <c r="F7" s="497"/>
      <c r="G7" s="497"/>
      <c r="H7" s="497"/>
      <c r="I7" s="497"/>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498" t="s">
        <v>5</v>
      </c>
      <c r="B8" s="498"/>
      <c r="C8" s="498"/>
      <c r="D8" s="498"/>
      <c r="E8" s="498"/>
      <c r="F8" s="498"/>
      <c r="G8" s="498"/>
      <c r="H8" s="498"/>
      <c r="I8" s="498"/>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499"/>
      <c r="B9" s="499"/>
      <c r="C9" s="499"/>
      <c r="D9" s="499"/>
      <c r="E9" s="499"/>
      <c r="F9" s="499"/>
      <c r="G9" s="499"/>
      <c r="H9" s="499"/>
      <c r="I9" s="499"/>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1" t="s">
        <v>1066</v>
      </c>
      <c r="B10" s="491"/>
      <c r="C10" s="491"/>
      <c r="D10" s="491"/>
      <c r="E10" s="491"/>
      <c r="F10" s="491"/>
      <c r="G10" s="491"/>
      <c r="H10" s="491"/>
      <c r="I10" s="491"/>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84" t="s">
        <v>475</v>
      </c>
      <c r="B12" s="486" t="s">
        <v>492</v>
      </c>
      <c r="C12" s="486" t="s">
        <v>590</v>
      </c>
      <c r="D12" s="486"/>
      <c r="E12" s="486"/>
      <c r="F12" s="486" t="s">
        <v>591</v>
      </c>
      <c r="G12" s="486" t="s">
        <v>592</v>
      </c>
      <c r="H12" s="486" t="s">
        <v>593</v>
      </c>
      <c r="I12" s="486" t="s">
        <v>594</v>
      </c>
    </row>
    <row r="13" spans="1:33" ht="46.5" customHeight="1" x14ac:dyDescent="0.25">
      <c r="A13" s="484"/>
      <c r="B13" s="486"/>
      <c r="C13" s="115" t="s">
        <v>595</v>
      </c>
      <c r="D13" s="115" t="s">
        <v>596</v>
      </c>
      <c r="E13" s="115" t="s">
        <v>597</v>
      </c>
      <c r="F13" s="486"/>
      <c r="G13" s="486"/>
      <c r="H13" s="486"/>
      <c r="I13" s="486"/>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926</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494" t="s">
        <v>611</v>
      </c>
      <c r="C30" s="494"/>
      <c r="D30" s="494"/>
      <c r="E30" s="494"/>
      <c r="F30" s="494"/>
      <c r="G30" s="494"/>
      <c r="H30" s="494"/>
      <c r="I30" s="494"/>
    </row>
    <row r="31" spans="1:9" ht="18" x14ac:dyDescent="0.25">
      <c r="A31" s="71"/>
      <c r="B31" s="83" t="s">
        <v>586</v>
      </c>
    </row>
    <row r="32" spans="1:9" ht="18" x14ac:dyDescent="0.25">
      <c r="B32" s="83" t="s">
        <v>612</v>
      </c>
    </row>
    <row r="33" spans="2:9" ht="18" x14ac:dyDescent="0.25">
      <c r="B33" s="83" t="s">
        <v>613</v>
      </c>
    </row>
    <row r="34" spans="2:9" ht="18" x14ac:dyDescent="0.25">
      <c r="B34" s="494" t="s">
        <v>614</v>
      </c>
      <c r="C34" s="494"/>
      <c r="D34" s="494"/>
      <c r="E34" s="494"/>
      <c r="F34" s="494"/>
      <c r="G34" s="494"/>
      <c r="H34" s="494"/>
      <c r="I34" s="494"/>
    </row>
    <row r="35" spans="2:9" ht="18" x14ac:dyDescent="0.25">
      <c r="B35" s="83" t="s">
        <v>615</v>
      </c>
    </row>
  </sheetData>
  <mergeCells count="15">
    <mergeCell ref="A10:I10"/>
    <mergeCell ref="A4:I4"/>
    <mergeCell ref="A5:I5"/>
    <mergeCell ref="A7:I7"/>
    <mergeCell ref="A8:I8"/>
    <mergeCell ref="A9:I9"/>
    <mergeCell ref="I12:I13"/>
    <mergeCell ref="B30:I30"/>
    <mergeCell ref="B34:I34"/>
    <mergeCell ref="A12:A13"/>
    <mergeCell ref="B12:B13"/>
    <mergeCell ref="C12:E12"/>
    <mergeCell ref="F12:F13"/>
    <mergeCell ref="G12:G13"/>
    <mergeCell ref="H12:H13"/>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85" customWidth="1"/>
    <col min="2" max="2" width="35.28515625" style="284" customWidth="1"/>
    <col min="3" max="3" width="18" style="286" customWidth="1"/>
    <col min="4" max="4" width="23.42578125" style="286" customWidth="1"/>
    <col min="5" max="5" width="18.140625" style="286" customWidth="1"/>
    <col min="6" max="7" width="18.42578125" style="286" customWidth="1"/>
    <col min="8" max="8" width="33" style="286" customWidth="1"/>
    <col min="9" max="9" width="27.42578125" style="286" customWidth="1"/>
    <col min="10" max="13" width="22.7109375" style="286" customWidth="1"/>
    <col min="14" max="14" width="28" style="286" customWidth="1"/>
    <col min="15" max="16" width="22.7109375" style="286" customWidth="1"/>
    <col min="17" max="19" width="23.42578125" style="263" customWidth="1"/>
    <col min="20" max="20" width="22.5703125" style="263" customWidth="1"/>
    <col min="21" max="21" width="11.42578125" style="263" customWidth="1"/>
    <col min="22" max="22" width="9.140625" style="263"/>
    <col min="23" max="23" width="19.42578125" style="263" customWidth="1"/>
    <col min="24" max="24" width="20.28515625" style="263" customWidth="1"/>
    <col min="25" max="25" width="10" style="286" customWidth="1"/>
    <col min="26" max="26" width="9.5703125" style="286" customWidth="1"/>
    <col min="27" max="27" width="9.140625" style="286"/>
    <col min="28" max="28" width="16.7109375" style="286" customWidth="1"/>
    <col min="29" max="29" width="21.5703125" style="286" customWidth="1"/>
    <col min="30" max="30" width="17.7109375" style="286" customWidth="1"/>
    <col min="31" max="31" width="16.28515625" style="286" customWidth="1"/>
    <col min="32" max="16384" width="9.140625" style="285"/>
  </cols>
  <sheetData>
    <row r="1" spans="1:34" x14ac:dyDescent="0.25">
      <c r="A1" s="283"/>
      <c r="AC1" s="508" t="s">
        <v>413</v>
      </c>
      <c r="AD1" s="508"/>
      <c r="AE1" s="508"/>
    </row>
    <row r="2" spans="1:34" ht="31.5" customHeight="1" x14ac:dyDescent="0.25">
      <c r="A2" s="283"/>
      <c r="AC2" s="508" t="s">
        <v>1</v>
      </c>
      <c r="AD2" s="508"/>
      <c r="AE2" s="508"/>
    </row>
    <row r="3" spans="1:34" ht="31.5" customHeight="1" x14ac:dyDescent="0.25">
      <c r="A3" s="287"/>
      <c r="AC3" s="508" t="s">
        <v>2</v>
      </c>
      <c r="AD3" s="508"/>
      <c r="AE3" s="508"/>
    </row>
    <row r="4" spans="1:34" x14ac:dyDescent="0.25">
      <c r="A4" s="503" t="s">
        <v>412</v>
      </c>
      <c r="B4" s="503"/>
      <c r="C4" s="503"/>
      <c r="D4" s="503"/>
      <c r="E4" s="503"/>
      <c r="F4" s="503"/>
      <c r="G4" s="503"/>
      <c r="H4" s="503"/>
      <c r="I4" s="503"/>
      <c r="J4" s="503"/>
      <c r="K4" s="503"/>
      <c r="L4" s="503"/>
      <c r="M4" s="503"/>
      <c r="N4" s="503"/>
    </row>
    <row r="5" spans="1:34" x14ac:dyDescent="0.25">
      <c r="A5" s="504"/>
      <c r="B5" s="504"/>
      <c r="C5" s="504"/>
      <c r="D5" s="504"/>
      <c r="E5" s="504"/>
      <c r="F5" s="504"/>
      <c r="G5" s="504"/>
      <c r="H5" s="504"/>
      <c r="I5" s="504"/>
      <c r="J5" s="504"/>
      <c r="K5" s="504"/>
      <c r="L5" s="504"/>
      <c r="M5" s="504"/>
      <c r="N5" s="504"/>
      <c r="O5" s="289"/>
      <c r="P5" s="289"/>
      <c r="Q5" s="290"/>
      <c r="R5" s="290"/>
      <c r="S5" s="290"/>
      <c r="T5" s="290"/>
      <c r="U5" s="290"/>
      <c r="V5" s="290"/>
      <c r="W5" s="290"/>
      <c r="X5" s="290"/>
      <c r="Y5" s="289"/>
      <c r="Z5" s="289"/>
      <c r="AA5" s="289"/>
      <c r="AB5" s="289"/>
      <c r="AC5" s="289"/>
    </row>
    <row r="6" spans="1:34" x14ac:dyDescent="0.25">
      <c r="A6" s="505" t="s">
        <v>934</v>
      </c>
      <c r="B6" s="505"/>
      <c r="C6" s="505"/>
      <c r="D6" s="505"/>
      <c r="E6" s="505"/>
      <c r="F6" s="505"/>
      <c r="G6" s="505"/>
      <c r="H6" s="505"/>
      <c r="I6" s="505"/>
      <c r="J6" s="505"/>
      <c r="K6" s="505"/>
      <c r="L6" s="505"/>
      <c r="M6" s="505"/>
      <c r="N6" s="505"/>
      <c r="O6" s="292"/>
      <c r="P6" s="292"/>
      <c r="Q6" s="293"/>
      <c r="R6" s="293"/>
      <c r="S6" s="293"/>
      <c r="T6" s="293"/>
      <c r="U6" s="293"/>
      <c r="V6" s="293"/>
      <c r="W6" s="293"/>
      <c r="X6" s="293"/>
      <c r="Y6" s="292"/>
      <c r="Z6" s="292"/>
      <c r="AA6" s="292"/>
      <c r="AB6" s="292"/>
      <c r="AC6" s="292"/>
      <c r="AD6" s="292"/>
      <c r="AE6" s="292"/>
      <c r="AF6" s="291"/>
      <c r="AG6" s="291"/>
      <c r="AH6" s="291"/>
    </row>
    <row r="7" spans="1:34" x14ac:dyDescent="0.25">
      <c r="A7" s="505" t="s">
        <v>5</v>
      </c>
      <c r="B7" s="505"/>
      <c r="C7" s="505"/>
      <c r="D7" s="505"/>
      <c r="E7" s="505"/>
      <c r="F7" s="505"/>
      <c r="G7" s="505"/>
      <c r="H7" s="505"/>
      <c r="I7" s="505"/>
      <c r="J7" s="505"/>
      <c r="K7" s="505"/>
      <c r="L7" s="505"/>
      <c r="M7" s="505"/>
      <c r="N7" s="505"/>
    </row>
    <row r="8" spans="1:34" x14ac:dyDescent="0.25">
      <c r="A8" s="505"/>
      <c r="B8" s="505"/>
      <c r="C8" s="505"/>
      <c r="D8" s="505"/>
      <c r="E8" s="505"/>
      <c r="F8" s="505"/>
      <c r="G8" s="505"/>
      <c r="H8" s="505"/>
      <c r="I8" s="505"/>
      <c r="J8" s="505"/>
      <c r="K8" s="505"/>
      <c r="L8" s="505"/>
      <c r="M8" s="505"/>
      <c r="N8" s="505"/>
      <c r="O8" s="292"/>
      <c r="P8" s="292"/>
      <c r="Q8" s="293"/>
      <c r="R8" s="293"/>
      <c r="S8" s="293"/>
      <c r="T8" s="293"/>
      <c r="U8" s="293"/>
      <c r="V8" s="293"/>
      <c r="W8" s="293"/>
      <c r="X8" s="293"/>
      <c r="Y8" s="292"/>
      <c r="Z8" s="292"/>
      <c r="AA8" s="292"/>
      <c r="AB8" s="292"/>
      <c r="AC8" s="292"/>
    </row>
    <row r="9" spans="1:34" s="297" customFormat="1" x14ac:dyDescent="0.25">
      <c r="A9" s="500" t="s">
        <v>935</v>
      </c>
      <c r="B9" s="500"/>
      <c r="C9" s="500"/>
      <c r="D9" s="500"/>
      <c r="E9" s="500"/>
      <c r="F9" s="500"/>
      <c r="G9" s="500"/>
      <c r="H9" s="500"/>
      <c r="I9" s="500"/>
      <c r="J9" s="500"/>
      <c r="K9" s="500"/>
      <c r="L9" s="500"/>
      <c r="M9" s="500"/>
      <c r="N9" s="500"/>
      <c r="O9" s="288"/>
      <c r="P9" s="288"/>
      <c r="Q9" s="296"/>
      <c r="R9" s="296"/>
      <c r="S9" s="296"/>
      <c r="T9" s="296"/>
      <c r="U9" s="296"/>
      <c r="V9" s="296"/>
      <c r="W9" s="296"/>
      <c r="X9" s="296"/>
      <c r="Y9" s="288"/>
      <c r="Z9" s="288"/>
      <c r="AA9" s="288"/>
      <c r="AB9" s="288"/>
      <c r="AC9" s="288"/>
      <c r="AD9" s="288"/>
      <c r="AE9" s="288"/>
      <c r="AF9" s="295"/>
      <c r="AG9" s="295"/>
      <c r="AH9" s="295"/>
    </row>
    <row r="10" spans="1:34" s="297" customFormat="1" x14ac:dyDescent="0.25">
      <c r="A10" s="294"/>
      <c r="B10" s="298"/>
      <c r="C10" s="294"/>
      <c r="D10" s="294"/>
      <c r="E10" s="294"/>
      <c r="F10" s="294"/>
      <c r="G10" s="294"/>
      <c r="H10" s="294"/>
      <c r="I10" s="294"/>
      <c r="J10" s="294"/>
      <c r="K10" s="294"/>
      <c r="L10" s="294"/>
      <c r="M10" s="294"/>
      <c r="N10" s="294"/>
      <c r="O10" s="288"/>
      <c r="P10" s="288"/>
      <c r="Q10" s="296"/>
      <c r="R10" s="296"/>
      <c r="S10" s="296"/>
      <c r="T10" s="296"/>
      <c r="U10" s="296"/>
      <c r="V10" s="296"/>
      <c r="W10" s="296"/>
      <c r="X10" s="296"/>
      <c r="Y10" s="288"/>
      <c r="Z10" s="288"/>
      <c r="AA10" s="288"/>
      <c r="AB10" s="288"/>
      <c r="AC10" s="288"/>
      <c r="AD10" s="288"/>
      <c r="AE10" s="288"/>
      <c r="AF10" s="295"/>
      <c r="AG10" s="295"/>
      <c r="AH10" s="295"/>
    </row>
    <row r="11" spans="1:34" s="282" customFormat="1" hidden="1" x14ac:dyDescent="0.25">
      <c r="A11" s="271"/>
      <c r="B11" s="272"/>
      <c r="C11" s="271"/>
      <c r="D11" s="271"/>
      <c r="E11" s="271"/>
      <c r="F11" s="271"/>
      <c r="G11" s="271"/>
      <c r="H11" s="271"/>
      <c r="I11" s="271"/>
      <c r="J11" s="271"/>
      <c r="K11" s="271"/>
      <c r="L11" s="271"/>
      <c r="M11" s="271"/>
      <c r="N11" s="271"/>
      <c r="O11" s="280"/>
      <c r="P11" s="280"/>
      <c r="Q11" s="281"/>
      <c r="R11" s="281"/>
      <c r="S11" s="281"/>
      <c r="T11" s="281"/>
      <c r="U11" s="281"/>
      <c r="V11" s="281"/>
      <c r="W11" s="281"/>
      <c r="X11" s="281"/>
      <c r="Y11" s="280"/>
      <c r="Z11" s="280"/>
      <c r="AA11" s="280"/>
      <c r="AB11" s="280"/>
      <c r="AC11" s="280"/>
      <c r="AD11" s="280"/>
      <c r="AE11" s="280"/>
      <c r="AF11" s="280"/>
      <c r="AG11" s="280"/>
      <c r="AH11" s="280"/>
    </row>
    <row r="12" spans="1:34" s="282" customFormat="1" hidden="1" x14ac:dyDescent="0.25">
      <c r="A12" s="271"/>
      <c r="B12" s="272"/>
      <c r="C12" s="271"/>
      <c r="D12" s="271"/>
      <c r="E12" s="271"/>
      <c r="F12" s="271"/>
      <c r="G12" s="271"/>
      <c r="H12" s="271"/>
      <c r="I12" s="271"/>
      <c r="J12" s="271"/>
      <c r="K12" s="271"/>
      <c r="L12" s="271"/>
      <c r="M12" s="271"/>
      <c r="N12" s="271"/>
      <c r="O12" s="280"/>
      <c r="P12" s="280"/>
      <c r="Q12" s="281"/>
      <c r="R12" s="281"/>
      <c r="S12" s="281"/>
      <c r="T12" s="281"/>
      <c r="U12" s="281"/>
      <c r="V12" s="281"/>
      <c r="W12" s="281"/>
      <c r="X12" s="281"/>
      <c r="Y12" s="280"/>
      <c r="Z12" s="280"/>
      <c r="AA12" s="280"/>
      <c r="AB12" s="280"/>
      <c r="AC12" s="280"/>
      <c r="AD12" s="280"/>
      <c r="AE12" s="280"/>
      <c r="AF12" s="280"/>
      <c r="AG12" s="280"/>
      <c r="AH12" s="280"/>
    </row>
    <row r="13" spans="1:34" s="282" customFormat="1" hidden="1" x14ac:dyDescent="0.25">
      <c r="A13" s="271"/>
      <c r="B13" s="272"/>
      <c r="C13" s="271"/>
      <c r="D13" s="271"/>
      <c r="E13" s="271"/>
      <c r="F13" s="271"/>
      <c r="G13" s="271"/>
      <c r="H13" s="271"/>
      <c r="I13" s="271"/>
      <c r="J13" s="271"/>
      <c r="K13" s="271"/>
      <c r="L13" s="271"/>
      <c r="M13" s="271"/>
      <c r="N13" s="271"/>
      <c r="O13" s="280"/>
      <c r="P13" s="280"/>
      <c r="Q13" s="281"/>
      <c r="R13" s="281"/>
      <c r="S13" s="281"/>
      <c r="T13" s="281"/>
      <c r="U13" s="281"/>
      <c r="V13" s="281"/>
      <c r="W13" s="281"/>
      <c r="X13" s="281"/>
      <c r="Y13" s="280"/>
      <c r="Z13" s="280"/>
      <c r="AA13" s="280"/>
      <c r="AB13" s="280"/>
      <c r="AC13" s="280"/>
      <c r="AD13" s="280"/>
      <c r="AE13" s="280"/>
      <c r="AF13" s="280"/>
      <c r="AG13" s="280"/>
      <c r="AH13" s="280"/>
    </row>
    <row r="14" spans="1:34" s="282" customFormat="1" hidden="1" x14ac:dyDescent="0.25">
      <c r="A14" s="271"/>
      <c r="B14" s="272"/>
      <c r="C14" s="271"/>
      <c r="D14" s="271"/>
      <c r="E14" s="271"/>
      <c r="F14" s="271"/>
      <c r="G14" s="271"/>
      <c r="H14" s="271"/>
      <c r="I14" s="271"/>
      <c r="J14" s="271"/>
      <c r="K14" s="271"/>
      <c r="L14" s="271"/>
      <c r="M14" s="271"/>
      <c r="N14" s="271"/>
      <c r="O14" s="280"/>
      <c r="P14" s="280"/>
      <c r="Q14" s="281"/>
      <c r="R14" s="281"/>
      <c r="S14" s="281"/>
      <c r="T14" s="281"/>
      <c r="U14" s="281"/>
      <c r="V14" s="281"/>
      <c r="W14" s="281"/>
      <c r="X14" s="281"/>
      <c r="Y14" s="280"/>
      <c r="Z14" s="280"/>
      <c r="AA14" s="280"/>
      <c r="AB14" s="280"/>
      <c r="AC14" s="280"/>
      <c r="AD14" s="280"/>
      <c r="AE14" s="280"/>
      <c r="AF14" s="280"/>
      <c r="AG14" s="280"/>
      <c r="AH14" s="280"/>
    </row>
    <row r="15" spans="1:34" s="282" customFormat="1" hidden="1" x14ac:dyDescent="0.25">
      <c r="A15" s="271"/>
      <c r="B15" s="272"/>
      <c r="C15" s="271"/>
      <c r="D15" s="271"/>
      <c r="E15" s="271"/>
      <c r="F15" s="271"/>
      <c r="G15" s="271"/>
      <c r="H15" s="271"/>
      <c r="I15" s="271"/>
      <c r="J15" s="271"/>
      <c r="K15" s="271"/>
      <c r="L15" s="271"/>
      <c r="M15" s="271"/>
      <c r="N15" s="271"/>
      <c r="O15" s="280"/>
      <c r="P15" s="280"/>
      <c r="Q15" s="281"/>
      <c r="R15" s="281"/>
      <c r="S15" s="281"/>
      <c r="T15" s="281"/>
      <c r="U15" s="281"/>
      <c r="V15" s="281"/>
      <c r="W15" s="281"/>
      <c r="X15" s="281"/>
      <c r="Y15" s="280"/>
      <c r="Z15" s="280"/>
      <c r="AA15" s="280"/>
      <c r="AB15" s="280"/>
      <c r="AC15" s="280"/>
      <c r="AD15" s="280"/>
      <c r="AE15" s="280"/>
      <c r="AF15" s="280"/>
      <c r="AG15" s="280"/>
      <c r="AH15" s="280"/>
    </row>
    <row r="16" spans="1:34"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1" ht="50.25" customHeight="1" x14ac:dyDescent="0.25">
      <c r="A17" s="501" t="s">
        <v>9</v>
      </c>
      <c r="B17" s="501" t="s">
        <v>10</v>
      </c>
      <c r="C17" s="501" t="s">
        <v>411</v>
      </c>
      <c r="D17" s="502" t="s">
        <v>410</v>
      </c>
      <c r="E17" s="501" t="s">
        <v>409</v>
      </c>
      <c r="F17" s="501" t="s">
        <v>408</v>
      </c>
      <c r="G17" s="501" t="s">
        <v>407</v>
      </c>
      <c r="H17" s="501" t="s">
        <v>406</v>
      </c>
      <c r="I17" s="501"/>
      <c r="J17" s="501"/>
      <c r="K17" s="501"/>
      <c r="L17" s="501" t="s">
        <v>405</v>
      </c>
      <c r="M17" s="501"/>
      <c r="N17" s="506" t="s">
        <v>404</v>
      </c>
      <c r="O17" s="506" t="s">
        <v>403</v>
      </c>
      <c r="P17" s="506" t="s">
        <v>402</v>
      </c>
      <c r="Q17" s="507" t="s">
        <v>401</v>
      </c>
      <c r="R17" s="507"/>
      <c r="S17" s="507" t="s">
        <v>372</v>
      </c>
      <c r="T17" s="507" t="s">
        <v>400</v>
      </c>
      <c r="U17" s="509" t="s">
        <v>399</v>
      </c>
      <c r="V17" s="509"/>
      <c r="W17" s="509"/>
      <c r="X17" s="509"/>
      <c r="Y17" s="509"/>
      <c r="Z17" s="509"/>
      <c r="AA17" s="506" t="s">
        <v>398</v>
      </c>
      <c r="AB17" s="506"/>
      <c r="AC17" s="501" t="s">
        <v>397</v>
      </c>
      <c r="AD17" s="501" t="s">
        <v>396</v>
      </c>
      <c r="AE17" s="501"/>
    </row>
    <row r="18" spans="1:31" ht="63.75" customHeight="1" x14ac:dyDescent="0.25">
      <c r="A18" s="501"/>
      <c r="B18" s="501"/>
      <c r="C18" s="501"/>
      <c r="D18" s="502"/>
      <c r="E18" s="501"/>
      <c r="F18" s="501"/>
      <c r="G18" s="501"/>
      <c r="H18" s="501" t="s">
        <v>395</v>
      </c>
      <c r="I18" s="501" t="s">
        <v>394</v>
      </c>
      <c r="J18" s="501" t="s">
        <v>393</v>
      </c>
      <c r="K18" s="501" t="s">
        <v>392</v>
      </c>
      <c r="L18" s="501"/>
      <c r="M18" s="501"/>
      <c r="N18" s="506"/>
      <c r="O18" s="506"/>
      <c r="P18" s="506"/>
      <c r="Q18" s="507"/>
      <c r="R18" s="507"/>
      <c r="S18" s="507"/>
      <c r="T18" s="507"/>
      <c r="U18" s="511" t="s">
        <v>391</v>
      </c>
      <c r="V18" s="511"/>
      <c r="W18" s="511" t="s">
        <v>390</v>
      </c>
      <c r="X18" s="511"/>
      <c r="Y18" s="506" t="s">
        <v>389</v>
      </c>
      <c r="Z18" s="506"/>
      <c r="AA18" s="506"/>
      <c r="AB18" s="506"/>
      <c r="AC18" s="501"/>
      <c r="AD18" s="501"/>
      <c r="AE18" s="501"/>
    </row>
    <row r="19" spans="1:31" ht="191.25" customHeight="1" x14ac:dyDescent="0.25">
      <c r="A19" s="501"/>
      <c r="B19" s="501"/>
      <c r="C19" s="501"/>
      <c r="D19" s="502"/>
      <c r="E19" s="501"/>
      <c r="F19" s="501"/>
      <c r="G19" s="501"/>
      <c r="H19" s="501"/>
      <c r="I19" s="501"/>
      <c r="J19" s="501"/>
      <c r="K19" s="501"/>
      <c r="L19" s="277" t="s">
        <v>388</v>
      </c>
      <c r="M19" s="273" t="s">
        <v>387</v>
      </c>
      <c r="N19" s="506"/>
      <c r="O19" s="506"/>
      <c r="P19" s="506"/>
      <c r="Q19" s="278" t="s">
        <v>122</v>
      </c>
      <c r="R19" s="278" t="s">
        <v>345</v>
      </c>
      <c r="S19" s="507"/>
      <c r="T19" s="507"/>
      <c r="U19" s="299" t="s">
        <v>386</v>
      </c>
      <c r="V19" s="299" t="s">
        <v>385</v>
      </c>
      <c r="W19" s="299" t="s">
        <v>386</v>
      </c>
      <c r="X19" s="299" t="s">
        <v>385</v>
      </c>
      <c r="Y19" s="277" t="s">
        <v>386</v>
      </c>
      <c r="Z19" s="277" t="s">
        <v>385</v>
      </c>
      <c r="AA19" s="277" t="s">
        <v>386</v>
      </c>
      <c r="AB19" s="277" t="s">
        <v>385</v>
      </c>
      <c r="AC19" s="501"/>
      <c r="AD19" s="274" t="s">
        <v>384</v>
      </c>
      <c r="AE19" s="273" t="s">
        <v>383</v>
      </c>
    </row>
    <row r="20" spans="1:31" s="286" customFormat="1" x14ac:dyDescent="0.25">
      <c r="A20" s="277">
        <v>1</v>
      </c>
      <c r="B20" s="277">
        <v>2</v>
      </c>
      <c r="C20" s="277">
        <v>3</v>
      </c>
      <c r="D20" s="277">
        <v>4</v>
      </c>
      <c r="E20" s="277">
        <v>5</v>
      </c>
      <c r="F20" s="277">
        <v>6</v>
      </c>
      <c r="G20" s="277">
        <v>7</v>
      </c>
      <c r="H20" s="277">
        <v>8</v>
      </c>
      <c r="I20" s="277">
        <v>9</v>
      </c>
      <c r="J20" s="277">
        <v>10</v>
      </c>
      <c r="K20" s="277">
        <v>11</v>
      </c>
      <c r="L20" s="277">
        <v>12</v>
      </c>
      <c r="M20" s="277">
        <v>13</v>
      </c>
      <c r="N20" s="277">
        <v>14</v>
      </c>
      <c r="O20" s="277">
        <v>15</v>
      </c>
      <c r="P20" s="277">
        <v>16</v>
      </c>
      <c r="Q20" s="115">
        <v>17</v>
      </c>
      <c r="R20" s="115">
        <v>18</v>
      </c>
      <c r="S20" s="115">
        <v>19</v>
      </c>
      <c r="T20" s="115">
        <v>20</v>
      </c>
      <c r="U20" s="115">
        <v>21</v>
      </c>
      <c r="V20" s="115">
        <v>22</v>
      </c>
      <c r="W20" s="115">
        <v>23</v>
      </c>
      <c r="X20" s="115">
        <v>24</v>
      </c>
      <c r="Y20" s="277">
        <v>25</v>
      </c>
      <c r="Z20" s="277">
        <v>26</v>
      </c>
      <c r="AA20" s="277">
        <v>27</v>
      </c>
      <c r="AB20" s="277">
        <v>28</v>
      </c>
      <c r="AC20" s="277">
        <v>29</v>
      </c>
      <c r="AD20" s="277">
        <v>30</v>
      </c>
      <c r="AE20" s="277">
        <v>31</v>
      </c>
    </row>
    <row r="21" spans="1:31" s="279" customFormat="1" ht="31.5" x14ac:dyDescent="0.25">
      <c r="A21" s="275">
        <v>0</v>
      </c>
      <c r="B21" s="276" t="s">
        <v>616</v>
      </c>
      <c r="C21" s="275" t="s">
        <v>740</v>
      </c>
      <c r="D21" s="273" t="s">
        <v>502</v>
      </c>
      <c r="E21" s="273" t="s">
        <v>502</v>
      </c>
      <c r="F21" s="273" t="s">
        <v>502</v>
      </c>
      <c r="G21" s="273" t="s">
        <v>502</v>
      </c>
      <c r="H21" s="273" t="s">
        <v>502</v>
      </c>
      <c r="I21" s="273" t="s">
        <v>502</v>
      </c>
      <c r="J21" s="273" t="s">
        <v>502</v>
      </c>
      <c r="K21" s="273" t="s">
        <v>502</v>
      </c>
      <c r="L21" s="273" t="s">
        <v>502</v>
      </c>
      <c r="M21" s="273" t="s">
        <v>502</v>
      </c>
      <c r="N21" s="273" t="s">
        <v>502</v>
      </c>
      <c r="O21" s="273" t="s">
        <v>502</v>
      </c>
      <c r="P21" s="273" t="s">
        <v>502</v>
      </c>
      <c r="Q21" s="273" t="s">
        <v>502</v>
      </c>
      <c r="R21" s="273" t="s">
        <v>502</v>
      </c>
      <c r="S21" s="273" t="s">
        <v>502</v>
      </c>
      <c r="T21" s="273" t="s">
        <v>502</v>
      </c>
      <c r="U21" s="273" t="s">
        <v>502</v>
      </c>
      <c r="V21" s="273" t="s">
        <v>502</v>
      </c>
      <c r="W21" s="273" t="s">
        <v>502</v>
      </c>
      <c r="X21" s="273" t="s">
        <v>502</v>
      </c>
      <c r="Y21" s="273" t="s">
        <v>502</v>
      </c>
      <c r="Z21" s="273" t="s">
        <v>502</v>
      </c>
      <c r="AA21" s="273" t="s">
        <v>502</v>
      </c>
      <c r="AB21" s="273" t="s">
        <v>502</v>
      </c>
      <c r="AC21" s="273" t="s">
        <v>502</v>
      </c>
      <c r="AD21" s="273" t="s">
        <v>502</v>
      </c>
      <c r="AE21" s="273" t="s">
        <v>502</v>
      </c>
    </row>
    <row r="22" spans="1:31" s="279" customFormat="1" ht="31.5" x14ac:dyDescent="0.25">
      <c r="A22" s="275" t="s">
        <v>617</v>
      </c>
      <c r="B22" s="276" t="s">
        <v>618</v>
      </c>
      <c r="C22" s="275" t="s">
        <v>740</v>
      </c>
      <c r="D22" s="273" t="s">
        <v>502</v>
      </c>
      <c r="E22" s="273" t="s">
        <v>502</v>
      </c>
      <c r="F22" s="273" t="s">
        <v>502</v>
      </c>
      <c r="G22" s="273" t="s">
        <v>502</v>
      </c>
      <c r="H22" s="273" t="s">
        <v>502</v>
      </c>
      <c r="I22" s="273" t="s">
        <v>502</v>
      </c>
      <c r="J22" s="273" t="s">
        <v>502</v>
      </c>
      <c r="K22" s="273" t="s">
        <v>502</v>
      </c>
      <c r="L22" s="273" t="s">
        <v>502</v>
      </c>
      <c r="M22" s="273" t="s">
        <v>502</v>
      </c>
      <c r="N22" s="273" t="s">
        <v>502</v>
      </c>
      <c r="O22" s="273" t="s">
        <v>502</v>
      </c>
      <c r="P22" s="273" t="s">
        <v>502</v>
      </c>
      <c r="Q22" s="273" t="s">
        <v>502</v>
      </c>
      <c r="R22" s="273" t="s">
        <v>502</v>
      </c>
      <c r="S22" s="273" t="s">
        <v>502</v>
      </c>
      <c r="T22" s="273" t="s">
        <v>502</v>
      </c>
      <c r="U22" s="273" t="s">
        <v>502</v>
      </c>
      <c r="V22" s="273" t="s">
        <v>502</v>
      </c>
      <c r="W22" s="273" t="s">
        <v>502</v>
      </c>
      <c r="X22" s="273" t="s">
        <v>502</v>
      </c>
      <c r="Y22" s="273" t="s">
        <v>502</v>
      </c>
      <c r="Z22" s="273" t="s">
        <v>502</v>
      </c>
      <c r="AA22" s="273" t="s">
        <v>502</v>
      </c>
      <c r="AB22" s="273" t="s">
        <v>502</v>
      </c>
      <c r="AC22" s="273" t="s">
        <v>502</v>
      </c>
      <c r="AD22" s="273" t="s">
        <v>502</v>
      </c>
      <c r="AE22" s="273" t="s">
        <v>502</v>
      </c>
    </row>
    <row r="23" spans="1:31" s="279" customFormat="1" ht="47.25" x14ac:dyDescent="0.25">
      <c r="A23" s="275" t="s">
        <v>619</v>
      </c>
      <c r="B23" s="276" t="s">
        <v>678</v>
      </c>
      <c r="C23" s="275" t="s">
        <v>740</v>
      </c>
      <c r="D23" s="273" t="s">
        <v>502</v>
      </c>
      <c r="E23" s="273" t="s">
        <v>502</v>
      </c>
      <c r="F23" s="273" t="s">
        <v>502</v>
      </c>
      <c r="G23" s="273" t="s">
        <v>502</v>
      </c>
      <c r="H23" s="273" t="s">
        <v>502</v>
      </c>
      <c r="I23" s="273" t="s">
        <v>502</v>
      </c>
      <c r="J23" s="273" t="s">
        <v>502</v>
      </c>
      <c r="K23" s="273" t="s">
        <v>502</v>
      </c>
      <c r="L23" s="273" t="s">
        <v>502</v>
      </c>
      <c r="M23" s="273" t="s">
        <v>502</v>
      </c>
      <c r="N23" s="273" t="s">
        <v>502</v>
      </c>
      <c r="O23" s="273" t="s">
        <v>502</v>
      </c>
      <c r="P23" s="273" t="s">
        <v>502</v>
      </c>
      <c r="Q23" s="273" t="s">
        <v>502</v>
      </c>
      <c r="R23" s="273" t="s">
        <v>502</v>
      </c>
      <c r="S23" s="273" t="s">
        <v>502</v>
      </c>
      <c r="T23" s="273" t="s">
        <v>502</v>
      </c>
      <c r="U23" s="273" t="s">
        <v>502</v>
      </c>
      <c r="V23" s="273" t="s">
        <v>502</v>
      </c>
      <c r="W23" s="273" t="s">
        <v>502</v>
      </c>
      <c r="X23" s="273" t="s">
        <v>502</v>
      </c>
      <c r="Y23" s="273" t="s">
        <v>502</v>
      </c>
      <c r="Z23" s="273" t="s">
        <v>502</v>
      </c>
      <c r="AA23" s="273" t="s">
        <v>502</v>
      </c>
      <c r="AB23" s="273" t="s">
        <v>502</v>
      </c>
      <c r="AC23" s="273" t="s">
        <v>502</v>
      </c>
      <c r="AD23" s="273" t="s">
        <v>502</v>
      </c>
      <c r="AE23" s="273" t="s">
        <v>502</v>
      </c>
    </row>
    <row r="24" spans="1:31" s="279" customFormat="1" ht="94.5" x14ac:dyDescent="0.25">
      <c r="A24" s="275" t="s">
        <v>620</v>
      </c>
      <c r="B24" s="276" t="s">
        <v>621</v>
      </c>
      <c r="C24" s="275" t="s">
        <v>740</v>
      </c>
      <c r="D24" s="273" t="s">
        <v>502</v>
      </c>
      <c r="E24" s="273" t="s">
        <v>502</v>
      </c>
      <c r="F24" s="273" t="s">
        <v>502</v>
      </c>
      <c r="G24" s="273" t="s">
        <v>502</v>
      </c>
      <c r="H24" s="273" t="s">
        <v>502</v>
      </c>
      <c r="I24" s="273" t="s">
        <v>502</v>
      </c>
      <c r="J24" s="273" t="s">
        <v>502</v>
      </c>
      <c r="K24" s="273" t="s">
        <v>502</v>
      </c>
      <c r="L24" s="273" t="s">
        <v>502</v>
      </c>
      <c r="M24" s="273" t="s">
        <v>502</v>
      </c>
      <c r="N24" s="273" t="s">
        <v>502</v>
      </c>
      <c r="O24" s="273" t="s">
        <v>502</v>
      </c>
      <c r="P24" s="273" t="s">
        <v>502</v>
      </c>
      <c r="Q24" s="273" t="s">
        <v>502</v>
      </c>
      <c r="R24" s="273" t="s">
        <v>502</v>
      </c>
      <c r="S24" s="273" t="s">
        <v>502</v>
      </c>
      <c r="T24" s="273" t="s">
        <v>502</v>
      </c>
      <c r="U24" s="273" t="s">
        <v>502</v>
      </c>
      <c r="V24" s="273" t="s">
        <v>502</v>
      </c>
      <c r="W24" s="273" t="s">
        <v>502</v>
      </c>
      <c r="X24" s="273" t="s">
        <v>502</v>
      </c>
      <c r="Y24" s="273" t="s">
        <v>502</v>
      </c>
      <c r="Z24" s="273" t="s">
        <v>502</v>
      </c>
      <c r="AA24" s="273" t="s">
        <v>502</v>
      </c>
      <c r="AB24" s="273" t="s">
        <v>502</v>
      </c>
      <c r="AC24" s="273" t="s">
        <v>502</v>
      </c>
      <c r="AD24" s="273" t="s">
        <v>502</v>
      </c>
      <c r="AE24" s="273" t="s">
        <v>502</v>
      </c>
    </row>
    <row r="25" spans="1:31" s="279" customFormat="1" ht="47.25" x14ac:dyDescent="0.25">
      <c r="A25" s="275" t="s">
        <v>622</v>
      </c>
      <c r="B25" s="276" t="s">
        <v>677</v>
      </c>
      <c r="C25" s="275" t="s">
        <v>740</v>
      </c>
      <c r="D25" s="273" t="s">
        <v>502</v>
      </c>
      <c r="E25" s="273" t="s">
        <v>502</v>
      </c>
      <c r="F25" s="273" t="s">
        <v>502</v>
      </c>
      <c r="G25" s="273" t="s">
        <v>502</v>
      </c>
      <c r="H25" s="273" t="s">
        <v>502</v>
      </c>
      <c r="I25" s="273" t="s">
        <v>502</v>
      </c>
      <c r="J25" s="273" t="s">
        <v>502</v>
      </c>
      <c r="K25" s="273" t="s">
        <v>502</v>
      </c>
      <c r="L25" s="273" t="s">
        <v>502</v>
      </c>
      <c r="M25" s="273" t="s">
        <v>502</v>
      </c>
      <c r="N25" s="273" t="s">
        <v>502</v>
      </c>
      <c r="O25" s="273" t="s">
        <v>502</v>
      </c>
      <c r="P25" s="273" t="s">
        <v>502</v>
      </c>
      <c r="Q25" s="273" t="s">
        <v>502</v>
      </c>
      <c r="R25" s="273" t="s">
        <v>502</v>
      </c>
      <c r="S25" s="273" t="s">
        <v>502</v>
      </c>
      <c r="T25" s="273" t="s">
        <v>502</v>
      </c>
      <c r="U25" s="273" t="s">
        <v>502</v>
      </c>
      <c r="V25" s="273" t="s">
        <v>502</v>
      </c>
      <c r="W25" s="273" t="s">
        <v>502</v>
      </c>
      <c r="X25" s="273" t="s">
        <v>502</v>
      </c>
      <c r="Y25" s="273" t="s">
        <v>502</v>
      </c>
      <c r="Z25" s="273" t="s">
        <v>502</v>
      </c>
      <c r="AA25" s="273" t="s">
        <v>502</v>
      </c>
      <c r="AB25" s="273" t="s">
        <v>502</v>
      </c>
      <c r="AC25" s="273" t="s">
        <v>502</v>
      </c>
      <c r="AD25" s="273" t="s">
        <v>502</v>
      </c>
      <c r="AE25" s="273" t="s">
        <v>502</v>
      </c>
    </row>
    <row r="26" spans="1:31" s="279" customFormat="1" ht="47.25" x14ac:dyDescent="0.25">
      <c r="A26" s="275" t="s">
        <v>623</v>
      </c>
      <c r="B26" s="276" t="s">
        <v>624</v>
      </c>
      <c r="C26" s="275" t="s">
        <v>740</v>
      </c>
      <c r="D26" s="273" t="s">
        <v>502</v>
      </c>
      <c r="E26" s="273" t="s">
        <v>502</v>
      </c>
      <c r="F26" s="273" t="s">
        <v>502</v>
      </c>
      <c r="G26" s="273" t="s">
        <v>502</v>
      </c>
      <c r="H26" s="273" t="s">
        <v>502</v>
      </c>
      <c r="I26" s="273" t="s">
        <v>502</v>
      </c>
      <c r="J26" s="273" t="s">
        <v>502</v>
      </c>
      <c r="K26" s="273" t="s">
        <v>502</v>
      </c>
      <c r="L26" s="273" t="s">
        <v>502</v>
      </c>
      <c r="M26" s="273" t="s">
        <v>502</v>
      </c>
      <c r="N26" s="273" t="s">
        <v>502</v>
      </c>
      <c r="O26" s="273" t="s">
        <v>502</v>
      </c>
      <c r="P26" s="273" t="s">
        <v>502</v>
      </c>
      <c r="Q26" s="273" t="s">
        <v>502</v>
      </c>
      <c r="R26" s="273" t="s">
        <v>502</v>
      </c>
      <c r="S26" s="273" t="s">
        <v>502</v>
      </c>
      <c r="T26" s="273" t="s">
        <v>502</v>
      </c>
      <c r="U26" s="273" t="s">
        <v>502</v>
      </c>
      <c r="V26" s="273" t="s">
        <v>502</v>
      </c>
      <c r="W26" s="273" t="s">
        <v>502</v>
      </c>
      <c r="X26" s="273" t="s">
        <v>502</v>
      </c>
      <c r="Y26" s="273" t="s">
        <v>502</v>
      </c>
      <c r="Z26" s="273" t="s">
        <v>502</v>
      </c>
      <c r="AA26" s="273" t="s">
        <v>502</v>
      </c>
      <c r="AB26" s="273" t="s">
        <v>502</v>
      </c>
      <c r="AC26" s="273" t="s">
        <v>502</v>
      </c>
      <c r="AD26" s="273" t="s">
        <v>502</v>
      </c>
      <c r="AE26" s="273" t="s">
        <v>502</v>
      </c>
    </row>
    <row r="27" spans="1:31" s="279" customFormat="1" ht="31.5" x14ac:dyDescent="0.25">
      <c r="A27" s="275" t="s">
        <v>625</v>
      </c>
      <c r="B27" s="276" t="s">
        <v>626</v>
      </c>
      <c r="C27" s="275" t="s">
        <v>740</v>
      </c>
      <c r="D27" s="273" t="s">
        <v>502</v>
      </c>
      <c r="E27" s="273" t="s">
        <v>502</v>
      </c>
      <c r="F27" s="273" t="s">
        <v>502</v>
      </c>
      <c r="G27" s="273" t="s">
        <v>502</v>
      </c>
      <c r="H27" s="273" t="s">
        <v>502</v>
      </c>
      <c r="I27" s="273" t="s">
        <v>502</v>
      </c>
      <c r="J27" s="273" t="s">
        <v>502</v>
      </c>
      <c r="K27" s="273" t="s">
        <v>502</v>
      </c>
      <c r="L27" s="273" t="s">
        <v>502</v>
      </c>
      <c r="M27" s="273" t="s">
        <v>502</v>
      </c>
      <c r="N27" s="273" t="s">
        <v>502</v>
      </c>
      <c r="O27" s="273" t="s">
        <v>502</v>
      </c>
      <c r="P27" s="273" t="s">
        <v>502</v>
      </c>
      <c r="Q27" s="273" t="s">
        <v>502</v>
      </c>
      <c r="R27" s="273" t="s">
        <v>502</v>
      </c>
      <c r="S27" s="273" t="s">
        <v>502</v>
      </c>
      <c r="T27" s="273" t="s">
        <v>502</v>
      </c>
      <c r="U27" s="273" t="s">
        <v>502</v>
      </c>
      <c r="V27" s="273" t="s">
        <v>502</v>
      </c>
      <c r="W27" s="273" t="s">
        <v>502</v>
      </c>
      <c r="X27" s="273" t="s">
        <v>502</v>
      </c>
      <c r="Y27" s="273" t="s">
        <v>502</v>
      </c>
      <c r="Z27" s="273" t="s">
        <v>502</v>
      </c>
      <c r="AA27" s="273" t="s">
        <v>502</v>
      </c>
      <c r="AB27" s="273" t="s">
        <v>502</v>
      </c>
      <c r="AC27" s="273" t="s">
        <v>502</v>
      </c>
      <c r="AD27" s="273" t="s">
        <v>502</v>
      </c>
      <c r="AE27" s="273" t="s">
        <v>502</v>
      </c>
    </row>
    <row r="28" spans="1:31" s="279" customFormat="1" ht="31.5" x14ac:dyDescent="0.25">
      <c r="A28" s="275" t="s">
        <v>503</v>
      </c>
      <c r="B28" s="276" t="s">
        <v>627</v>
      </c>
      <c r="C28" s="275" t="s">
        <v>740</v>
      </c>
      <c r="D28" s="273" t="s">
        <v>502</v>
      </c>
      <c r="E28" s="273" t="s">
        <v>502</v>
      </c>
      <c r="F28" s="273" t="s">
        <v>502</v>
      </c>
      <c r="G28" s="273" t="s">
        <v>502</v>
      </c>
      <c r="H28" s="273" t="s">
        <v>502</v>
      </c>
      <c r="I28" s="273" t="s">
        <v>502</v>
      </c>
      <c r="J28" s="273" t="s">
        <v>502</v>
      </c>
      <c r="K28" s="273" t="s">
        <v>502</v>
      </c>
      <c r="L28" s="273" t="s">
        <v>502</v>
      </c>
      <c r="M28" s="273" t="s">
        <v>502</v>
      </c>
      <c r="N28" s="273" t="s">
        <v>502</v>
      </c>
      <c r="O28" s="273" t="s">
        <v>502</v>
      </c>
      <c r="P28" s="273" t="s">
        <v>502</v>
      </c>
      <c r="Q28" s="273" t="s">
        <v>502</v>
      </c>
      <c r="R28" s="273" t="s">
        <v>502</v>
      </c>
      <c r="S28" s="273" t="s">
        <v>502</v>
      </c>
      <c r="T28" s="273" t="s">
        <v>502</v>
      </c>
      <c r="U28" s="273" t="s">
        <v>502</v>
      </c>
      <c r="V28" s="273" t="s">
        <v>502</v>
      </c>
      <c r="W28" s="273" t="s">
        <v>502</v>
      </c>
      <c r="X28" s="273" t="s">
        <v>502</v>
      </c>
      <c r="Y28" s="273" t="s">
        <v>502</v>
      </c>
      <c r="Z28" s="273" t="s">
        <v>502</v>
      </c>
      <c r="AA28" s="273" t="s">
        <v>502</v>
      </c>
      <c r="AB28" s="273" t="s">
        <v>502</v>
      </c>
      <c r="AC28" s="273" t="s">
        <v>502</v>
      </c>
      <c r="AD28" s="273" t="s">
        <v>502</v>
      </c>
      <c r="AE28" s="273" t="s">
        <v>502</v>
      </c>
    </row>
    <row r="29" spans="1:31" s="279" customFormat="1" ht="47.25" x14ac:dyDescent="0.25">
      <c r="A29" s="275" t="s">
        <v>505</v>
      </c>
      <c r="B29" s="276" t="s">
        <v>628</v>
      </c>
      <c r="C29" s="275" t="s">
        <v>740</v>
      </c>
      <c r="D29" s="273" t="s">
        <v>502</v>
      </c>
      <c r="E29" s="273" t="s">
        <v>502</v>
      </c>
      <c r="F29" s="273" t="s">
        <v>502</v>
      </c>
      <c r="G29" s="273" t="s">
        <v>502</v>
      </c>
      <c r="H29" s="273" t="s">
        <v>502</v>
      </c>
      <c r="I29" s="273" t="s">
        <v>502</v>
      </c>
      <c r="J29" s="273" t="s">
        <v>502</v>
      </c>
      <c r="K29" s="273" t="s">
        <v>502</v>
      </c>
      <c r="L29" s="273" t="s">
        <v>502</v>
      </c>
      <c r="M29" s="273" t="s">
        <v>502</v>
      </c>
      <c r="N29" s="273" t="s">
        <v>502</v>
      </c>
      <c r="O29" s="273" t="s">
        <v>502</v>
      </c>
      <c r="P29" s="273" t="s">
        <v>502</v>
      </c>
      <c r="Q29" s="273" t="s">
        <v>502</v>
      </c>
      <c r="R29" s="273" t="s">
        <v>502</v>
      </c>
      <c r="S29" s="273" t="s">
        <v>502</v>
      </c>
      <c r="T29" s="273" t="s">
        <v>502</v>
      </c>
      <c r="U29" s="273" t="s">
        <v>502</v>
      </c>
      <c r="V29" s="273" t="s">
        <v>502</v>
      </c>
      <c r="W29" s="273" t="s">
        <v>502</v>
      </c>
      <c r="X29" s="273" t="s">
        <v>502</v>
      </c>
      <c r="Y29" s="273" t="s">
        <v>502</v>
      </c>
      <c r="Z29" s="273" t="s">
        <v>502</v>
      </c>
      <c r="AA29" s="273" t="s">
        <v>502</v>
      </c>
      <c r="AB29" s="273" t="s">
        <v>502</v>
      </c>
      <c r="AC29" s="273" t="s">
        <v>502</v>
      </c>
      <c r="AD29" s="273" t="s">
        <v>502</v>
      </c>
      <c r="AE29" s="273" t="s">
        <v>502</v>
      </c>
    </row>
    <row r="30" spans="1:31" s="279" customFormat="1" ht="78.75" x14ac:dyDescent="0.25">
      <c r="A30" s="275" t="s">
        <v>509</v>
      </c>
      <c r="B30" s="276" t="s">
        <v>661</v>
      </c>
      <c r="C30" s="275" t="s">
        <v>740</v>
      </c>
      <c r="D30" s="273" t="s">
        <v>502</v>
      </c>
      <c r="E30" s="273" t="s">
        <v>502</v>
      </c>
      <c r="F30" s="273" t="s">
        <v>502</v>
      </c>
      <c r="G30" s="273" t="s">
        <v>502</v>
      </c>
      <c r="H30" s="273" t="s">
        <v>502</v>
      </c>
      <c r="I30" s="273" t="s">
        <v>502</v>
      </c>
      <c r="J30" s="273" t="s">
        <v>502</v>
      </c>
      <c r="K30" s="273" t="s">
        <v>502</v>
      </c>
      <c r="L30" s="273" t="s">
        <v>502</v>
      </c>
      <c r="M30" s="273" t="s">
        <v>502</v>
      </c>
      <c r="N30" s="273" t="s">
        <v>502</v>
      </c>
      <c r="O30" s="273" t="s">
        <v>502</v>
      </c>
      <c r="P30" s="273" t="s">
        <v>502</v>
      </c>
      <c r="Q30" s="273" t="s">
        <v>502</v>
      </c>
      <c r="R30" s="273" t="s">
        <v>502</v>
      </c>
      <c r="S30" s="273" t="s">
        <v>502</v>
      </c>
      <c r="T30" s="273" t="s">
        <v>502</v>
      </c>
      <c r="U30" s="273" t="s">
        <v>502</v>
      </c>
      <c r="V30" s="273" t="s">
        <v>502</v>
      </c>
      <c r="W30" s="273" t="s">
        <v>502</v>
      </c>
      <c r="X30" s="273" t="s">
        <v>502</v>
      </c>
      <c r="Y30" s="273" t="s">
        <v>502</v>
      </c>
      <c r="Z30" s="273" t="s">
        <v>502</v>
      </c>
      <c r="AA30" s="273" t="s">
        <v>502</v>
      </c>
      <c r="AB30" s="273" t="s">
        <v>502</v>
      </c>
      <c r="AC30" s="273" t="s">
        <v>502</v>
      </c>
      <c r="AD30" s="273" t="s">
        <v>502</v>
      </c>
      <c r="AE30" s="273" t="s">
        <v>502</v>
      </c>
    </row>
    <row r="31" spans="1:31" s="279" customFormat="1" ht="78.75" x14ac:dyDescent="0.25">
      <c r="A31" s="275" t="s">
        <v>511</v>
      </c>
      <c r="B31" s="276" t="s">
        <v>629</v>
      </c>
      <c r="C31" s="275" t="s">
        <v>740</v>
      </c>
      <c r="D31" s="273" t="s">
        <v>502</v>
      </c>
      <c r="E31" s="273" t="s">
        <v>502</v>
      </c>
      <c r="F31" s="273" t="s">
        <v>502</v>
      </c>
      <c r="G31" s="273" t="s">
        <v>502</v>
      </c>
      <c r="H31" s="273" t="s">
        <v>502</v>
      </c>
      <c r="I31" s="273" t="s">
        <v>502</v>
      </c>
      <c r="J31" s="273" t="s">
        <v>502</v>
      </c>
      <c r="K31" s="273" t="s">
        <v>502</v>
      </c>
      <c r="L31" s="273" t="s">
        <v>502</v>
      </c>
      <c r="M31" s="273" t="s">
        <v>502</v>
      </c>
      <c r="N31" s="273" t="s">
        <v>502</v>
      </c>
      <c r="O31" s="273" t="s">
        <v>502</v>
      </c>
      <c r="P31" s="273" t="s">
        <v>502</v>
      </c>
      <c r="Q31" s="273" t="s">
        <v>502</v>
      </c>
      <c r="R31" s="273" t="s">
        <v>502</v>
      </c>
      <c r="S31" s="273" t="s">
        <v>502</v>
      </c>
      <c r="T31" s="273" t="s">
        <v>502</v>
      </c>
      <c r="U31" s="273" t="s">
        <v>502</v>
      </c>
      <c r="V31" s="273" t="s">
        <v>502</v>
      </c>
      <c r="W31" s="273" t="s">
        <v>502</v>
      </c>
      <c r="X31" s="273" t="s">
        <v>502</v>
      </c>
      <c r="Y31" s="273" t="s">
        <v>502</v>
      </c>
      <c r="Z31" s="273" t="s">
        <v>502</v>
      </c>
      <c r="AA31" s="273" t="s">
        <v>502</v>
      </c>
      <c r="AB31" s="273" t="s">
        <v>502</v>
      </c>
      <c r="AC31" s="273" t="s">
        <v>502</v>
      </c>
      <c r="AD31" s="273" t="s">
        <v>502</v>
      </c>
      <c r="AE31" s="273" t="s">
        <v>502</v>
      </c>
    </row>
    <row r="32" spans="1:31" s="279" customFormat="1" ht="63" x14ac:dyDescent="0.25">
      <c r="A32" s="275" t="s">
        <v>513</v>
      </c>
      <c r="B32" s="276" t="s">
        <v>630</v>
      </c>
      <c r="C32" s="275" t="s">
        <v>740</v>
      </c>
      <c r="D32" s="273" t="s">
        <v>502</v>
      </c>
      <c r="E32" s="273" t="s">
        <v>502</v>
      </c>
      <c r="F32" s="273" t="s">
        <v>502</v>
      </c>
      <c r="G32" s="273" t="s">
        <v>502</v>
      </c>
      <c r="H32" s="273" t="s">
        <v>502</v>
      </c>
      <c r="I32" s="273" t="s">
        <v>502</v>
      </c>
      <c r="J32" s="273" t="s">
        <v>502</v>
      </c>
      <c r="K32" s="273" t="s">
        <v>502</v>
      </c>
      <c r="L32" s="273" t="s">
        <v>502</v>
      </c>
      <c r="M32" s="273" t="s">
        <v>502</v>
      </c>
      <c r="N32" s="273" t="s">
        <v>502</v>
      </c>
      <c r="O32" s="273" t="s">
        <v>502</v>
      </c>
      <c r="P32" s="273" t="s">
        <v>502</v>
      </c>
      <c r="Q32" s="273" t="s">
        <v>502</v>
      </c>
      <c r="R32" s="273" t="s">
        <v>502</v>
      </c>
      <c r="S32" s="273" t="s">
        <v>502</v>
      </c>
      <c r="T32" s="273" t="s">
        <v>502</v>
      </c>
      <c r="U32" s="273" t="s">
        <v>502</v>
      </c>
      <c r="V32" s="273" t="s">
        <v>502</v>
      </c>
      <c r="W32" s="273" t="s">
        <v>502</v>
      </c>
      <c r="X32" s="273" t="s">
        <v>502</v>
      </c>
      <c r="Y32" s="273" t="s">
        <v>502</v>
      </c>
      <c r="Z32" s="273" t="s">
        <v>502</v>
      </c>
      <c r="AA32" s="273" t="s">
        <v>502</v>
      </c>
      <c r="AB32" s="273" t="s">
        <v>502</v>
      </c>
      <c r="AC32" s="273" t="s">
        <v>502</v>
      </c>
      <c r="AD32" s="273" t="s">
        <v>502</v>
      </c>
      <c r="AE32" s="273" t="s">
        <v>502</v>
      </c>
    </row>
    <row r="33" spans="1:31" s="279" customFormat="1" ht="47.25" x14ac:dyDescent="0.25">
      <c r="A33" s="275" t="s">
        <v>517</v>
      </c>
      <c r="B33" s="276" t="s">
        <v>632</v>
      </c>
      <c r="C33" s="275" t="s">
        <v>740</v>
      </c>
      <c r="D33" s="273" t="s">
        <v>502</v>
      </c>
      <c r="E33" s="273" t="s">
        <v>502</v>
      </c>
      <c r="F33" s="273" t="s">
        <v>502</v>
      </c>
      <c r="G33" s="273" t="s">
        <v>502</v>
      </c>
      <c r="H33" s="273" t="s">
        <v>502</v>
      </c>
      <c r="I33" s="273" t="s">
        <v>502</v>
      </c>
      <c r="J33" s="273" t="s">
        <v>502</v>
      </c>
      <c r="K33" s="273" t="s">
        <v>502</v>
      </c>
      <c r="L33" s="273" t="s">
        <v>502</v>
      </c>
      <c r="M33" s="273" t="s">
        <v>502</v>
      </c>
      <c r="N33" s="273" t="s">
        <v>502</v>
      </c>
      <c r="O33" s="273" t="s">
        <v>502</v>
      </c>
      <c r="P33" s="273" t="s">
        <v>502</v>
      </c>
      <c r="Q33" s="273" t="s">
        <v>502</v>
      </c>
      <c r="R33" s="273" t="s">
        <v>502</v>
      </c>
      <c r="S33" s="273" t="s">
        <v>502</v>
      </c>
      <c r="T33" s="273" t="s">
        <v>502</v>
      </c>
      <c r="U33" s="273" t="s">
        <v>502</v>
      </c>
      <c r="V33" s="273" t="s">
        <v>502</v>
      </c>
      <c r="W33" s="273" t="s">
        <v>502</v>
      </c>
      <c r="X33" s="273" t="s">
        <v>502</v>
      </c>
      <c r="Y33" s="273" t="s">
        <v>502</v>
      </c>
      <c r="Z33" s="273" t="s">
        <v>502</v>
      </c>
      <c r="AA33" s="273" t="s">
        <v>502</v>
      </c>
      <c r="AB33" s="273" t="s">
        <v>502</v>
      </c>
      <c r="AC33" s="273" t="s">
        <v>502</v>
      </c>
      <c r="AD33" s="273" t="s">
        <v>502</v>
      </c>
      <c r="AE33" s="273" t="s">
        <v>502</v>
      </c>
    </row>
    <row r="34" spans="1:31" s="279" customFormat="1" ht="78.75" x14ac:dyDescent="0.25">
      <c r="A34" s="275" t="s">
        <v>519</v>
      </c>
      <c r="B34" s="276" t="s">
        <v>633</v>
      </c>
      <c r="C34" s="275" t="s">
        <v>740</v>
      </c>
      <c r="D34" s="273" t="s">
        <v>502</v>
      </c>
      <c r="E34" s="273" t="s">
        <v>502</v>
      </c>
      <c r="F34" s="273" t="s">
        <v>502</v>
      </c>
      <c r="G34" s="273" t="s">
        <v>502</v>
      </c>
      <c r="H34" s="273" t="s">
        <v>502</v>
      </c>
      <c r="I34" s="273" t="s">
        <v>502</v>
      </c>
      <c r="J34" s="273" t="s">
        <v>502</v>
      </c>
      <c r="K34" s="273" t="s">
        <v>502</v>
      </c>
      <c r="L34" s="273" t="s">
        <v>502</v>
      </c>
      <c r="M34" s="273" t="s">
        <v>502</v>
      </c>
      <c r="N34" s="273" t="s">
        <v>502</v>
      </c>
      <c r="O34" s="273" t="s">
        <v>502</v>
      </c>
      <c r="P34" s="273" t="s">
        <v>502</v>
      </c>
      <c r="Q34" s="273" t="s">
        <v>502</v>
      </c>
      <c r="R34" s="273" t="s">
        <v>502</v>
      </c>
      <c r="S34" s="273" t="s">
        <v>502</v>
      </c>
      <c r="T34" s="273" t="s">
        <v>502</v>
      </c>
      <c r="U34" s="273" t="s">
        <v>502</v>
      </c>
      <c r="V34" s="273" t="s">
        <v>502</v>
      </c>
      <c r="W34" s="273" t="s">
        <v>502</v>
      </c>
      <c r="X34" s="273" t="s">
        <v>502</v>
      </c>
      <c r="Y34" s="273" t="s">
        <v>502</v>
      </c>
      <c r="Z34" s="273" t="s">
        <v>502</v>
      </c>
      <c r="AA34" s="273" t="s">
        <v>502</v>
      </c>
      <c r="AB34" s="273" t="s">
        <v>502</v>
      </c>
      <c r="AC34" s="273" t="s">
        <v>502</v>
      </c>
      <c r="AD34" s="273" t="s">
        <v>502</v>
      </c>
      <c r="AE34" s="273" t="s">
        <v>502</v>
      </c>
    </row>
    <row r="35" spans="1:31" s="279" customFormat="1" ht="63" x14ac:dyDescent="0.25">
      <c r="A35" s="275" t="s">
        <v>520</v>
      </c>
      <c r="B35" s="276" t="s">
        <v>634</v>
      </c>
      <c r="C35" s="275" t="s">
        <v>740</v>
      </c>
      <c r="D35" s="273" t="s">
        <v>502</v>
      </c>
      <c r="E35" s="273" t="s">
        <v>502</v>
      </c>
      <c r="F35" s="273" t="s">
        <v>502</v>
      </c>
      <c r="G35" s="273" t="s">
        <v>502</v>
      </c>
      <c r="H35" s="273" t="s">
        <v>502</v>
      </c>
      <c r="I35" s="273" t="s">
        <v>502</v>
      </c>
      <c r="J35" s="273" t="s">
        <v>502</v>
      </c>
      <c r="K35" s="273" t="s">
        <v>502</v>
      </c>
      <c r="L35" s="273" t="s">
        <v>502</v>
      </c>
      <c r="M35" s="273" t="s">
        <v>502</v>
      </c>
      <c r="N35" s="273" t="s">
        <v>502</v>
      </c>
      <c r="O35" s="273" t="s">
        <v>502</v>
      </c>
      <c r="P35" s="273" t="s">
        <v>502</v>
      </c>
      <c r="Q35" s="273" t="s">
        <v>502</v>
      </c>
      <c r="R35" s="273" t="s">
        <v>502</v>
      </c>
      <c r="S35" s="273" t="s">
        <v>502</v>
      </c>
      <c r="T35" s="273" t="s">
        <v>502</v>
      </c>
      <c r="U35" s="273" t="s">
        <v>502</v>
      </c>
      <c r="V35" s="273" t="s">
        <v>502</v>
      </c>
      <c r="W35" s="273" t="s">
        <v>502</v>
      </c>
      <c r="X35" s="273" t="s">
        <v>502</v>
      </c>
      <c r="Y35" s="273" t="s">
        <v>502</v>
      </c>
      <c r="Z35" s="273" t="s">
        <v>502</v>
      </c>
      <c r="AA35" s="273" t="s">
        <v>502</v>
      </c>
      <c r="AB35" s="273" t="s">
        <v>502</v>
      </c>
      <c r="AC35" s="273" t="s">
        <v>502</v>
      </c>
      <c r="AD35" s="273" t="s">
        <v>502</v>
      </c>
      <c r="AE35" s="273" t="s">
        <v>502</v>
      </c>
    </row>
    <row r="36" spans="1:31" s="279" customFormat="1" ht="63" x14ac:dyDescent="0.25">
      <c r="A36" s="275" t="s">
        <v>523</v>
      </c>
      <c r="B36" s="276" t="s">
        <v>635</v>
      </c>
      <c r="C36" s="275" t="s">
        <v>740</v>
      </c>
      <c r="D36" s="273" t="s">
        <v>502</v>
      </c>
      <c r="E36" s="273" t="s">
        <v>502</v>
      </c>
      <c r="F36" s="273" t="s">
        <v>502</v>
      </c>
      <c r="G36" s="273" t="s">
        <v>502</v>
      </c>
      <c r="H36" s="273" t="s">
        <v>502</v>
      </c>
      <c r="I36" s="273" t="s">
        <v>502</v>
      </c>
      <c r="J36" s="273" t="s">
        <v>502</v>
      </c>
      <c r="K36" s="273" t="s">
        <v>502</v>
      </c>
      <c r="L36" s="273" t="s">
        <v>502</v>
      </c>
      <c r="M36" s="273" t="s">
        <v>502</v>
      </c>
      <c r="N36" s="273" t="s">
        <v>502</v>
      </c>
      <c r="O36" s="273" t="s">
        <v>502</v>
      </c>
      <c r="P36" s="273" t="s">
        <v>502</v>
      </c>
      <c r="Q36" s="273" t="s">
        <v>502</v>
      </c>
      <c r="R36" s="273" t="s">
        <v>502</v>
      </c>
      <c r="S36" s="273" t="s">
        <v>502</v>
      </c>
      <c r="T36" s="273" t="s">
        <v>502</v>
      </c>
      <c r="U36" s="273" t="s">
        <v>502</v>
      </c>
      <c r="V36" s="273" t="s">
        <v>502</v>
      </c>
      <c r="W36" s="273" t="s">
        <v>502</v>
      </c>
      <c r="X36" s="273" t="s">
        <v>502</v>
      </c>
      <c r="Y36" s="273" t="s">
        <v>502</v>
      </c>
      <c r="Z36" s="273" t="s">
        <v>502</v>
      </c>
      <c r="AA36" s="273" t="s">
        <v>502</v>
      </c>
      <c r="AB36" s="273" t="s">
        <v>502</v>
      </c>
      <c r="AC36" s="273" t="s">
        <v>502</v>
      </c>
      <c r="AD36" s="273" t="s">
        <v>502</v>
      </c>
      <c r="AE36" s="273" t="s">
        <v>502</v>
      </c>
    </row>
    <row r="37" spans="1:31" s="279" customFormat="1" ht="141.75" x14ac:dyDescent="0.25">
      <c r="A37" s="275" t="s">
        <v>525</v>
      </c>
      <c r="B37" s="276" t="s">
        <v>636</v>
      </c>
      <c r="C37" s="275" t="s">
        <v>740</v>
      </c>
      <c r="D37" s="273" t="s">
        <v>502</v>
      </c>
      <c r="E37" s="273" t="s">
        <v>502</v>
      </c>
      <c r="F37" s="273" t="s">
        <v>502</v>
      </c>
      <c r="G37" s="273" t="s">
        <v>502</v>
      </c>
      <c r="H37" s="273" t="s">
        <v>502</v>
      </c>
      <c r="I37" s="273" t="s">
        <v>502</v>
      </c>
      <c r="J37" s="273" t="s">
        <v>502</v>
      </c>
      <c r="K37" s="273" t="s">
        <v>502</v>
      </c>
      <c r="L37" s="273" t="s">
        <v>502</v>
      </c>
      <c r="M37" s="273" t="s">
        <v>502</v>
      </c>
      <c r="N37" s="273" t="s">
        <v>502</v>
      </c>
      <c r="O37" s="273" t="s">
        <v>502</v>
      </c>
      <c r="P37" s="273" t="s">
        <v>502</v>
      </c>
      <c r="Q37" s="273" t="s">
        <v>502</v>
      </c>
      <c r="R37" s="273" t="s">
        <v>502</v>
      </c>
      <c r="S37" s="273" t="s">
        <v>502</v>
      </c>
      <c r="T37" s="273" t="s">
        <v>502</v>
      </c>
      <c r="U37" s="273" t="s">
        <v>502</v>
      </c>
      <c r="V37" s="273" t="s">
        <v>502</v>
      </c>
      <c r="W37" s="273" t="s">
        <v>502</v>
      </c>
      <c r="X37" s="273" t="s">
        <v>502</v>
      </c>
      <c r="Y37" s="273" t="s">
        <v>502</v>
      </c>
      <c r="Z37" s="273" t="s">
        <v>502</v>
      </c>
      <c r="AA37" s="273" t="s">
        <v>502</v>
      </c>
      <c r="AB37" s="273" t="s">
        <v>502</v>
      </c>
      <c r="AC37" s="273" t="s">
        <v>502</v>
      </c>
      <c r="AD37" s="273" t="s">
        <v>502</v>
      </c>
      <c r="AE37" s="273" t="s">
        <v>502</v>
      </c>
    </row>
    <row r="38" spans="1:31" s="279" customFormat="1" ht="126" x14ac:dyDescent="0.25">
      <c r="A38" s="275" t="s">
        <v>525</v>
      </c>
      <c r="B38" s="276" t="s">
        <v>637</v>
      </c>
      <c r="C38" s="275" t="s">
        <v>740</v>
      </c>
      <c r="D38" s="273" t="s">
        <v>502</v>
      </c>
      <c r="E38" s="273" t="s">
        <v>502</v>
      </c>
      <c r="F38" s="273" t="s">
        <v>502</v>
      </c>
      <c r="G38" s="273" t="s">
        <v>502</v>
      </c>
      <c r="H38" s="273" t="s">
        <v>502</v>
      </c>
      <c r="I38" s="273" t="s">
        <v>502</v>
      </c>
      <c r="J38" s="273" t="s">
        <v>502</v>
      </c>
      <c r="K38" s="273" t="s">
        <v>502</v>
      </c>
      <c r="L38" s="273" t="s">
        <v>502</v>
      </c>
      <c r="M38" s="273" t="s">
        <v>502</v>
      </c>
      <c r="N38" s="273" t="s">
        <v>502</v>
      </c>
      <c r="O38" s="273" t="s">
        <v>502</v>
      </c>
      <c r="P38" s="273" t="s">
        <v>502</v>
      </c>
      <c r="Q38" s="273" t="s">
        <v>502</v>
      </c>
      <c r="R38" s="273" t="s">
        <v>502</v>
      </c>
      <c r="S38" s="273" t="s">
        <v>502</v>
      </c>
      <c r="T38" s="273" t="s">
        <v>502</v>
      </c>
      <c r="U38" s="273" t="s">
        <v>502</v>
      </c>
      <c r="V38" s="273" t="s">
        <v>502</v>
      </c>
      <c r="W38" s="273" t="s">
        <v>502</v>
      </c>
      <c r="X38" s="273" t="s">
        <v>502</v>
      </c>
      <c r="Y38" s="273" t="s">
        <v>502</v>
      </c>
      <c r="Z38" s="273" t="s">
        <v>502</v>
      </c>
      <c r="AA38" s="273" t="s">
        <v>502</v>
      </c>
      <c r="AB38" s="273" t="s">
        <v>502</v>
      </c>
      <c r="AC38" s="273" t="s">
        <v>502</v>
      </c>
      <c r="AD38" s="273" t="s">
        <v>502</v>
      </c>
      <c r="AE38" s="273" t="s">
        <v>502</v>
      </c>
    </row>
    <row r="39" spans="1:31" s="279" customFormat="1" ht="126" x14ac:dyDescent="0.25">
      <c r="A39" s="275" t="s">
        <v>525</v>
      </c>
      <c r="B39" s="276" t="s">
        <v>638</v>
      </c>
      <c r="C39" s="275" t="s">
        <v>740</v>
      </c>
      <c r="D39" s="273" t="s">
        <v>502</v>
      </c>
      <c r="E39" s="273" t="s">
        <v>502</v>
      </c>
      <c r="F39" s="273" t="s">
        <v>502</v>
      </c>
      <c r="G39" s="273" t="s">
        <v>502</v>
      </c>
      <c r="H39" s="273" t="s">
        <v>502</v>
      </c>
      <c r="I39" s="273" t="s">
        <v>502</v>
      </c>
      <c r="J39" s="273" t="s">
        <v>502</v>
      </c>
      <c r="K39" s="273" t="s">
        <v>502</v>
      </c>
      <c r="L39" s="273" t="s">
        <v>502</v>
      </c>
      <c r="M39" s="273" t="s">
        <v>502</v>
      </c>
      <c r="N39" s="273" t="s">
        <v>502</v>
      </c>
      <c r="O39" s="273" t="s">
        <v>502</v>
      </c>
      <c r="P39" s="273" t="s">
        <v>502</v>
      </c>
      <c r="Q39" s="273" t="s">
        <v>502</v>
      </c>
      <c r="R39" s="273" t="s">
        <v>502</v>
      </c>
      <c r="S39" s="273" t="s">
        <v>502</v>
      </c>
      <c r="T39" s="273" t="s">
        <v>502</v>
      </c>
      <c r="U39" s="273" t="s">
        <v>502</v>
      </c>
      <c r="V39" s="273" t="s">
        <v>502</v>
      </c>
      <c r="W39" s="273" t="s">
        <v>502</v>
      </c>
      <c r="X39" s="273" t="s">
        <v>502</v>
      </c>
      <c r="Y39" s="273" t="s">
        <v>502</v>
      </c>
      <c r="Z39" s="273" t="s">
        <v>502</v>
      </c>
      <c r="AA39" s="273" t="s">
        <v>502</v>
      </c>
      <c r="AB39" s="273" t="s">
        <v>502</v>
      </c>
      <c r="AC39" s="273" t="s">
        <v>502</v>
      </c>
      <c r="AD39" s="273" t="s">
        <v>502</v>
      </c>
      <c r="AE39" s="273" t="s">
        <v>502</v>
      </c>
    </row>
    <row r="40" spans="1:31" s="279" customFormat="1" ht="141.75" x14ac:dyDescent="0.25">
      <c r="A40" s="275" t="s">
        <v>526</v>
      </c>
      <c r="B40" s="276" t="s">
        <v>636</v>
      </c>
      <c r="C40" s="275" t="s">
        <v>740</v>
      </c>
      <c r="D40" s="273" t="s">
        <v>502</v>
      </c>
      <c r="E40" s="273" t="s">
        <v>502</v>
      </c>
      <c r="F40" s="273" t="s">
        <v>502</v>
      </c>
      <c r="G40" s="273" t="s">
        <v>502</v>
      </c>
      <c r="H40" s="273" t="s">
        <v>502</v>
      </c>
      <c r="I40" s="273" t="s">
        <v>502</v>
      </c>
      <c r="J40" s="273" t="s">
        <v>502</v>
      </c>
      <c r="K40" s="273" t="s">
        <v>502</v>
      </c>
      <c r="L40" s="273" t="s">
        <v>502</v>
      </c>
      <c r="M40" s="273" t="s">
        <v>502</v>
      </c>
      <c r="N40" s="273" t="s">
        <v>502</v>
      </c>
      <c r="O40" s="273" t="s">
        <v>502</v>
      </c>
      <c r="P40" s="273" t="s">
        <v>502</v>
      </c>
      <c r="Q40" s="273" t="s">
        <v>502</v>
      </c>
      <c r="R40" s="273" t="s">
        <v>502</v>
      </c>
      <c r="S40" s="273" t="s">
        <v>502</v>
      </c>
      <c r="T40" s="273" t="s">
        <v>502</v>
      </c>
      <c r="U40" s="273" t="s">
        <v>502</v>
      </c>
      <c r="V40" s="273" t="s">
        <v>502</v>
      </c>
      <c r="W40" s="273" t="s">
        <v>502</v>
      </c>
      <c r="X40" s="273" t="s">
        <v>502</v>
      </c>
      <c r="Y40" s="273" t="s">
        <v>502</v>
      </c>
      <c r="Z40" s="273" t="s">
        <v>502</v>
      </c>
      <c r="AA40" s="273" t="s">
        <v>502</v>
      </c>
      <c r="AB40" s="273" t="s">
        <v>502</v>
      </c>
      <c r="AC40" s="273" t="s">
        <v>502</v>
      </c>
      <c r="AD40" s="273" t="s">
        <v>502</v>
      </c>
      <c r="AE40" s="273" t="s">
        <v>502</v>
      </c>
    </row>
    <row r="41" spans="1:31" s="279" customFormat="1" ht="126" x14ac:dyDescent="0.25">
      <c r="A41" s="275" t="s">
        <v>526</v>
      </c>
      <c r="B41" s="276" t="s">
        <v>637</v>
      </c>
      <c r="C41" s="275" t="s">
        <v>740</v>
      </c>
      <c r="D41" s="273" t="s">
        <v>502</v>
      </c>
      <c r="E41" s="273" t="s">
        <v>502</v>
      </c>
      <c r="F41" s="273" t="s">
        <v>502</v>
      </c>
      <c r="G41" s="273" t="s">
        <v>502</v>
      </c>
      <c r="H41" s="273" t="s">
        <v>502</v>
      </c>
      <c r="I41" s="273" t="s">
        <v>502</v>
      </c>
      <c r="J41" s="273" t="s">
        <v>502</v>
      </c>
      <c r="K41" s="273" t="s">
        <v>502</v>
      </c>
      <c r="L41" s="273" t="s">
        <v>502</v>
      </c>
      <c r="M41" s="273" t="s">
        <v>502</v>
      </c>
      <c r="N41" s="273" t="s">
        <v>502</v>
      </c>
      <c r="O41" s="273" t="s">
        <v>502</v>
      </c>
      <c r="P41" s="273" t="s">
        <v>502</v>
      </c>
      <c r="Q41" s="273" t="s">
        <v>502</v>
      </c>
      <c r="R41" s="273" t="s">
        <v>502</v>
      </c>
      <c r="S41" s="273" t="s">
        <v>502</v>
      </c>
      <c r="T41" s="273" t="s">
        <v>502</v>
      </c>
      <c r="U41" s="273" t="s">
        <v>502</v>
      </c>
      <c r="V41" s="273" t="s">
        <v>502</v>
      </c>
      <c r="W41" s="273" t="s">
        <v>502</v>
      </c>
      <c r="X41" s="273" t="s">
        <v>502</v>
      </c>
      <c r="Y41" s="273" t="s">
        <v>502</v>
      </c>
      <c r="Z41" s="273" t="s">
        <v>502</v>
      </c>
      <c r="AA41" s="273" t="s">
        <v>502</v>
      </c>
      <c r="AB41" s="273" t="s">
        <v>502</v>
      </c>
      <c r="AC41" s="273" t="s">
        <v>502</v>
      </c>
      <c r="AD41" s="273" t="s">
        <v>502</v>
      </c>
      <c r="AE41" s="273" t="s">
        <v>502</v>
      </c>
    </row>
    <row r="42" spans="1:31" s="279" customFormat="1" ht="126" x14ac:dyDescent="0.25">
      <c r="A42" s="275" t="s">
        <v>526</v>
      </c>
      <c r="B42" s="276" t="s">
        <v>639</v>
      </c>
      <c r="C42" s="275" t="s">
        <v>740</v>
      </c>
      <c r="D42" s="273" t="s">
        <v>502</v>
      </c>
      <c r="E42" s="273" t="s">
        <v>502</v>
      </c>
      <c r="F42" s="273" t="s">
        <v>502</v>
      </c>
      <c r="G42" s="273" t="s">
        <v>502</v>
      </c>
      <c r="H42" s="273" t="s">
        <v>502</v>
      </c>
      <c r="I42" s="273" t="s">
        <v>502</v>
      </c>
      <c r="J42" s="273" t="s">
        <v>502</v>
      </c>
      <c r="K42" s="273" t="s">
        <v>502</v>
      </c>
      <c r="L42" s="273" t="s">
        <v>502</v>
      </c>
      <c r="M42" s="273" t="s">
        <v>502</v>
      </c>
      <c r="N42" s="273" t="s">
        <v>502</v>
      </c>
      <c r="O42" s="273" t="s">
        <v>502</v>
      </c>
      <c r="P42" s="273" t="s">
        <v>502</v>
      </c>
      <c r="Q42" s="273" t="s">
        <v>502</v>
      </c>
      <c r="R42" s="273" t="s">
        <v>502</v>
      </c>
      <c r="S42" s="273" t="s">
        <v>502</v>
      </c>
      <c r="T42" s="273" t="s">
        <v>502</v>
      </c>
      <c r="U42" s="273" t="s">
        <v>502</v>
      </c>
      <c r="V42" s="273" t="s">
        <v>502</v>
      </c>
      <c r="W42" s="273" t="s">
        <v>502</v>
      </c>
      <c r="X42" s="273" t="s">
        <v>502</v>
      </c>
      <c r="Y42" s="273" t="s">
        <v>502</v>
      </c>
      <c r="Z42" s="273" t="s">
        <v>502</v>
      </c>
      <c r="AA42" s="273" t="s">
        <v>502</v>
      </c>
      <c r="AB42" s="273" t="s">
        <v>502</v>
      </c>
      <c r="AC42" s="273" t="s">
        <v>502</v>
      </c>
      <c r="AD42" s="273" t="s">
        <v>502</v>
      </c>
      <c r="AE42" s="273" t="s">
        <v>502</v>
      </c>
    </row>
    <row r="43" spans="1:31" s="279" customFormat="1" ht="110.25" x14ac:dyDescent="0.25">
      <c r="A43" s="275" t="s">
        <v>529</v>
      </c>
      <c r="B43" s="276" t="s">
        <v>662</v>
      </c>
      <c r="C43" s="275" t="s">
        <v>740</v>
      </c>
      <c r="D43" s="273" t="s">
        <v>502</v>
      </c>
      <c r="E43" s="273" t="s">
        <v>502</v>
      </c>
      <c r="F43" s="273" t="s">
        <v>502</v>
      </c>
      <c r="G43" s="273" t="s">
        <v>502</v>
      </c>
      <c r="H43" s="273" t="s">
        <v>502</v>
      </c>
      <c r="I43" s="273" t="s">
        <v>502</v>
      </c>
      <c r="J43" s="273" t="s">
        <v>502</v>
      </c>
      <c r="K43" s="273" t="s">
        <v>502</v>
      </c>
      <c r="L43" s="273" t="s">
        <v>502</v>
      </c>
      <c r="M43" s="273" t="s">
        <v>502</v>
      </c>
      <c r="N43" s="273" t="s">
        <v>502</v>
      </c>
      <c r="O43" s="273" t="s">
        <v>502</v>
      </c>
      <c r="P43" s="273" t="s">
        <v>502</v>
      </c>
      <c r="Q43" s="273" t="s">
        <v>502</v>
      </c>
      <c r="R43" s="273" t="s">
        <v>502</v>
      </c>
      <c r="S43" s="273" t="s">
        <v>502</v>
      </c>
      <c r="T43" s="273" t="s">
        <v>502</v>
      </c>
      <c r="U43" s="273" t="s">
        <v>502</v>
      </c>
      <c r="V43" s="273" t="s">
        <v>502</v>
      </c>
      <c r="W43" s="273" t="s">
        <v>502</v>
      </c>
      <c r="X43" s="273" t="s">
        <v>502</v>
      </c>
      <c r="Y43" s="273" t="s">
        <v>502</v>
      </c>
      <c r="Z43" s="273" t="s">
        <v>502</v>
      </c>
      <c r="AA43" s="273" t="s">
        <v>502</v>
      </c>
      <c r="AB43" s="273" t="s">
        <v>502</v>
      </c>
      <c r="AC43" s="273" t="s">
        <v>502</v>
      </c>
      <c r="AD43" s="273" t="s">
        <v>502</v>
      </c>
      <c r="AE43" s="273" t="s">
        <v>502</v>
      </c>
    </row>
    <row r="44" spans="1:31" s="279" customFormat="1" ht="110.25" x14ac:dyDescent="0.25">
      <c r="A44" s="275" t="s">
        <v>532</v>
      </c>
      <c r="B44" s="276" t="s">
        <v>640</v>
      </c>
      <c r="C44" s="275" t="s">
        <v>740</v>
      </c>
      <c r="D44" s="273" t="s">
        <v>502</v>
      </c>
      <c r="E44" s="273" t="s">
        <v>502</v>
      </c>
      <c r="F44" s="273" t="s">
        <v>502</v>
      </c>
      <c r="G44" s="273" t="s">
        <v>502</v>
      </c>
      <c r="H44" s="273" t="s">
        <v>502</v>
      </c>
      <c r="I44" s="273" t="s">
        <v>502</v>
      </c>
      <c r="J44" s="273" t="s">
        <v>502</v>
      </c>
      <c r="K44" s="273" t="s">
        <v>502</v>
      </c>
      <c r="L44" s="273" t="s">
        <v>502</v>
      </c>
      <c r="M44" s="273" t="s">
        <v>502</v>
      </c>
      <c r="N44" s="273" t="s">
        <v>502</v>
      </c>
      <c r="O44" s="273" t="s">
        <v>502</v>
      </c>
      <c r="P44" s="273" t="s">
        <v>502</v>
      </c>
      <c r="Q44" s="273" t="s">
        <v>502</v>
      </c>
      <c r="R44" s="273" t="s">
        <v>502</v>
      </c>
      <c r="S44" s="273" t="s">
        <v>502</v>
      </c>
      <c r="T44" s="273" t="s">
        <v>502</v>
      </c>
      <c r="U44" s="273" t="s">
        <v>502</v>
      </c>
      <c r="V44" s="273" t="s">
        <v>502</v>
      </c>
      <c r="W44" s="273" t="s">
        <v>502</v>
      </c>
      <c r="X44" s="273" t="s">
        <v>502</v>
      </c>
      <c r="Y44" s="273" t="s">
        <v>502</v>
      </c>
      <c r="Z44" s="273" t="s">
        <v>502</v>
      </c>
      <c r="AA44" s="273" t="s">
        <v>502</v>
      </c>
      <c r="AB44" s="273" t="s">
        <v>502</v>
      </c>
      <c r="AC44" s="273" t="s">
        <v>502</v>
      </c>
      <c r="AD44" s="273" t="s">
        <v>502</v>
      </c>
      <c r="AE44" s="273" t="s">
        <v>502</v>
      </c>
    </row>
    <row r="45" spans="1:31" s="279" customFormat="1" ht="110.25" x14ac:dyDescent="0.25">
      <c r="A45" s="275" t="s">
        <v>534</v>
      </c>
      <c r="B45" s="276" t="s">
        <v>663</v>
      </c>
      <c r="C45" s="275" t="s">
        <v>740</v>
      </c>
      <c r="D45" s="273" t="s">
        <v>502</v>
      </c>
      <c r="E45" s="273" t="s">
        <v>502</v>
      </c>
      <c r="F45" s="273" t="s">
        <v>502</v>
      </c>
      <c r="G45" s="273" t="s">
        <v>502</v>
      </c>
      <c r="H45" s="273" t="s">
        <v>502</v>
      </c>
      <c r="I45" s="273" t="s">
        <v>502</v>
      </c>
      <c r="J45" s="273" t="s">
        <v>502</v>
      </c>
      <c r="K45" s="273" t="s">
        <v>502</v>
      </c>
      <c r="L45" s="273" t="s">
        <v>502</v>
      </c>
      <c r="M45" s="273" t="s">
        <v>502</v>
      </c>
      <c r="N45" s="273" t="s">
        <v>502</v>
      </c>
      <c r="O45" s="273" t="s">
        <v>502</v>
      </c>
      <c r="P45" s="273" t="s">
        <v>502</v>
      </c>
      <c r="Q45" s="273" t="s">
        <v>502</v>
      </c>
      <c r="R45" s="273" t="s">
        <v>502</v>
      </c>
      <c r="S45" s="273" t="s">
        <v>502</v>
      </c>
      <c r="T45" s="273" t="s">
        <v>502</v>
      </c>
      <c r="U45" s="273" t="s">
        <v>502</v>
      </c>
      <c r="V45" s="273" t="s">
        <v>502</v>
      </c>
      <c r="W45" s="273" t="s">
        <v>502</v>
      </c>
      <c r="X45" s="273" t="s">
        <v>502</v>
      </c>
      <c r="Y45" s="273" t="s">
        <v>502</v>
      </c>
      <c r="Z45" s="273" t="s">
        <v>502</v>
      </c>
      <c r="AA45" s="273" t="s">
        <v>502</v>
      </c>
      <c r="AB45" s="273" t="s">
        <v>502</v>
      </c>
      <c r="AC45" s="273" t="s">
        <v>502</v>
      </c>
      <c r="AD45" s="273" t="s">
        <v>502</v>
      </c>
      <c r="AE45" s="273" t="s">
        <v>502</v>
      </c>
    </row>
    <row r="46" spans="1:31" s="279" customFormat="1" ht="47.25" x14ac:dyDescent="0.25">
      <c r="A46" s="275" t="s">
        <v>553</v>
      </c>
      <c r="B46" s="276" t="s">
        <v>641</v>
      </c>
      <c r="C46" s="275" t="s">
        <v>740</v>
      </c>
      <c r="D46" s="273" t="s">
        <v>502</v>
      </c>
      <c r="E46" s="273" t="s">
        <v>502</v>
      </c>
      <c r="F46" s="273" t="s">
        <v>502</v>
      </c>
      <c r="G46" s="273" t="s">
        <v>502</v>
      </c>
      <c r="H46" s="273" t="s">
        <v>502</v>
      </c>
      <c r="I46" s="273" t="s">
        <v>502</v>
      </c>
      <c r="J46" s="273" t="s">
        <v>502</v>
      </c>
      <c r="K46" s="273" t="s">
        <v>502</v>
      </c>
      <c r="L46" s="273" t="s">
        <v>502</v>
      </c>
      <c r="M46" s="273" t="s">
        <v>502</v>
      </c>
      <c r="N46" s="273" t="s">
        <v>502</v>
      </c>
      <c r="O46" s="273" t="s">
        <v>502</v>
      </c>
      <c r="P46" s="273" t="s">
        <v>502</v>
      </c>
      <c r="Q46" s="273" t="s">
        <v>502</v>
      </c>
      <c r="R46" s="273" t="s">
        <v>502</v>
      </c>
      <c r="S46" s="273" t="s">
        <v>502</v>
      </c>
      <c r="T46" s="273" t="s">
        <v>502</v>
      </c>
      <c r="U46" s="273" t="s">
        <v>502</v>
      </c>
      <c r="V46" s="273" t="s">
        <v>502</v>
      </c>
      <c r="W46" s="273" t="s">
        <v>502</v>
      </c>
      <c r="X46" s="273" t="s">
        <v>502</v>
      </c>
      <c r="Y46" s="273" t="s">
        <v>502</v>
      </c>
      <c r="Z46" s="273" t="s">
        <v>502</v>
      </c>
      <c r="AA46" s="273" t="s">
        <v>502</v>
      </c>
      <c r="AB46" s="273" t="s">
        <v>502</v>
      </c>
      <c r="AC46" s="273" t="s">
        <v>502</v>
      </c>
      <c r="AD46" s="273" t="s">
        <v>502</v>
      </c>
      <c r="AE46" s="273" t="s">
        <v>502</v>
      </c>
    </row>
    <row r="47" spans="1:31" s="279" customFormat="1" ht="78.75" x14ac:dyDescent="0.25">
      <c r="A47" s="275" t="s">
        <v>555</v>
      </c>
      <c r="B47" s="276" t="s">
        <v>642</v>
      </c>
      <c r="C47" s="275" t="s">
        <v>740</v>
      </c>
      <c r="D47" s="273" t="s">
        <v>502</v>
      </c>
      <c r="E47" s="273" t="s">
        <v>502</v>
      </c>
      <c r="F47" s="273" t="s">
        <v>502</v>
      </c>
      <c r="G47" s="273" t="s">
        <v>502</v>
      </c>
      <c r="H47" s="273" t="s">
        <v>502</v>
      </c>
      <c r="I47" s="273" t="s">
        <v>502</v>
      </c>
      <c r="J47" s="273" t="s">
        <v>502</v>
      </c>
      <c r="K47" s="273" t="s">
        <v>502</v>
      </c>
      <c r="L47" s="273" t="s">
        <v>502</v>
      </c>
      <c r="M47" s="273" t="s">
        <v>502</v>
      </c>
      <c r="N47" s="273" t="s">
        <v>502</v>
      </c>
      <c r="O47" s="273" t="s">
        <v>502</v>
      </c>
      <c r="P47" s="273" t="s">
        <v>502</v>
      </c>
      <c r="Q47" s="273" t="s">
        <v>502</v>
      </c>
      <c r="R47" s="273" t="s">
        <v>502</v>
      </c>
      <c r="S47" s="273" t="s">
        <v>502</v>
      </c>
      <c r="T47" s="273" t="s">
        <v>502</v>
      </c>
      <c r="U47" s="273" t="s">
        <v>502</v>
      </c>
      <c r="V47" s="273" t="s">
        <v>502</v>
      </c>
      <c r="W47" s="273" t="s">
        <v>502</v>
      </c>
      <c r="X47" s="273" t="s">
        <v>502</v>
      </c>
      <c r="Y47" s="273" t="s">
        <v>502</v>
      </c>
      <c r="Z47" s="273" t="s">
        <v>502</v>
      </c>
      <c r="AA47" s="273" t="s">
        <v>502</v>
      </c>
      <c r="AB47" s="273" t="s">
        <v>502</v>
      </c>
      <c r="AC47" s="273" t="s">
        <v>502</v>
      </c>
      <c r="AD47" s="273" t="s">
        <v>502</v>
      </c>
      <c r="AE47" s="273" t="s">
        <v>502</v>
      </c>
    </row>
    <row r="48" spans="1:31" s="279" customFormat="1" ht="47.25" x14ac:dyDescent="0.25">
      <c r="A48" s="275" t="s">
        <v>556</v>
      </c>
      <c r="B48" s="276" t="s">
        <v>664</v>
      </c>
      <c r="C48" s="275" t="s">
        <v>740</v>
      </c>
      <c r="D48" s="273" t="s">
        <v>502</v>
      </c>
      <c r="E48" s="273" t="s">
        <v>502</v>
      </c>
      <c r="F48" s="273" t="s">
        <v>502</v>
      </c>
      <c r="G48" s="273" t="s">
        <v>502</v>
      </c>
      <c r="H48" s="273" t="s">
        <v>502</v>
      </c>
      <c r="I48" s="273" t="s">
        <v>502</v>
      </c>
      <c r="J48" s="273" t="s">
        <v>502</v>
      </c>
      <c r="K48" s="273" t="s">
        <v>502</v>
      </c>
      <c r="L48" s="273" t="s">
        <v>502</v>
      </c>
      <c r="M48" s="273" t="s">
        <v>502</v>
      </c>
      <c r="N48" s="273" t="s">
        <v>502</v>
      </c>
      <c r="O48" s="273" t="s">
        <v>502</v>
      </c>
      <c r="P48" s="273" t="s">
        <v>502</v>
      </c>
      <c r="Q48" s="273" t="s">
        <v>502</v>
      </c>
      <c r="R48" s="273" t="s">
        <v>502</v>
      </c>
      <c r="S48" s="273" t="s">
        <v>502</v>
      </c>
      <c r="T48" s="273" t="s">
        <v>502</v>
      </c>
      <c r="U48" s="273" t="s">
        <v>502</v>
      </c>
      <c r="V48" s="273" t="s">
        <v>502</v>
      </c>
      <c r="W48" s="273" t="s">
        <v>502</v>
      </c>
      <c r="X48" s="273" t="s">
        <v>502</v>
      </c>
      <c r="Y48" s="273" t="s">
        <v>502</v>
      </c>
      <c r="Z48" s="273" t="s">
        <v>502</v>
      </c>
      <c r="AA48" s="273" t="s">
        <v>502</v>
      </c>
      <c r="AB48" s="273" t="s">
        <v>502</v>
      </c>
      <c r="AC48" s="273" t="s">
        <v>502</v>
      </c>
      <c r="AD48" s="273" t="s">
        <v>502</v>
      </c>
      <c r="AE48" s="273" t="s">
        <v>502</v>
      </c>
    </row>
    <row r="49" spans="1:31" ht="75" customHeight="1" x14ac:dyDescent="0.25">
      <c r="A49" s="275" t="s">
        <v>556</v>
      </c>
      <c r="B49" s="276" t="s">
        <v>710</v>
      </c>
      <c r="C49" s="275" t="s">
        <v>764</v>
      </c>
      <c r="D49" s="273">
        <v>2009</v>
      </c>
      <c r="E49" s="273" t="s">
        <v>502</v>
      </c>
      <c r="F49" s="273" t="s">
        <v>502</v>
      </c>
      <c r="G49" s="273" t="s">
        <v>502</v>
      </c>
      <c r="H49" s="273" t="s">
        <v>502</v>
      </c>
      <c r="I49" s="273" t="s">
        <v>502</v>
      </c>
      <c r="J49" s="273" t="s">
        <v>502</v>
      </c>
      <c r="K49" s="273" t="s">
        <v>502</v>
      </c>
      <c r="L49" s="273" t="s">
        <v>932</v>
      </c>
      <c r="M49" s="273" t="s">
        <v>930</v>
      </c>
      <c r="N49" s="273" t="s">
        <v>930</v>
      </c>
      <c r="O49" s="273" t="s">
        <v>930</v>
      </c>
      <c r="P49" s="273" t="s">
        <v>938</v>
      </c>
      <c r="Q49" s="94">
        <v>8.91</v>
      </c>
      <c r="R49" s="327">
        <v>42725</v>
      </c>
      <c r="S49" s="94" t="s">
        <v>1052</v>
      </c>
      <c r="T49" s="94">
        <v>30.4</v>
      </c>
      <c r="U49" s="94">
        <v>32</v>
      </c>
      <c r="V49" s="94">
        <v>32</v>
      </c>
      <c r="W49" s="94"/>
      <c r="X49" s="94"/>
      <c r="Y49" s="273">
        <v>0</v>
      </c>
      <c r="Z49" s="273">
        <v>0</v>
      </c>
      <c r="AA49" s="273">
        <v>10</v>
      </c>
      <c r="AB49" s="273">
        <v>10</v>
      </c>
      <c r="AC49" s="273" t="s">
        <v>939</v>
      </c>
      <c r="AD49" s="273" t="s">
        <v>930</v>
      </c>
      <c r="AE49" s="273" t="s">
        <v>930</v>
      </c>
    </row>
    <row r="50" spans="1:31" ht="78.75" x14ac:dyDescent="0.25">
      <c r="A50" s="275" t="s">
        <v>556</v>
      </c>
      <c r="B50" s="276" t="s">
        <v>711</v>
      </c>
      <c r="C50" s="275" t="s">
        <v>765</v>
      </c>
      <c r="D50" s="273">
        <v>2009</v>
      </c>
      <c r="E50" s="273" t="s">
        <v>502</v>
      </c>
      <c r="F50" s="273" t="s">
        <v>502</v>
      </c>
      <c r="G50" s="273" t="s">
        <v>502</v>
      </c>
      <c r="H50" s="273" t="s">
        <v>502</v>
      </c>
      <c r="I50" s="273" t="s">
        <v>502</v>
      </c>
      <c r="J50" s="273" t="s">
        <v>502</v>
      </c>
      <c r="K50" s="273" t="s">
        <v>502</v>
      </c>
      <c r="L50" s="273" t="s">
        <v>932</v>
      </c>
      <c r="M50" s="273" t="s">
        <v>930</v>
      </c>
      <c r="N50" s="273" t="s">
        <v>930</v>
      </c>
      <c r="O50" s="273" t="s">
        <v>930</v>
      </c>
      <c r="P50" s="273" t="s">
        <v>936</v>
      </c>
      <c r="Q50" s="94">
        <v>8.91</v>
      </c>
      <c r="R50" s="327">
        <v>42725</v>
      </c>
      <c r="S50" s="94" t="s">
        <v>1052</v>
      </c>
      <c r="T50" s="94">
        <v>30.4</v>
      </c>
      <c r="U50" s="94">
        <v>32</v>
      </c>
      <c r="V50" s="94">
        <v>32</v>
      </c>
      <c r="W50" s="94"/>
      <c r="X50" s="94"/>
      <c r="Y50" s="273"/>
      <c r="Z50" s="273"/>
      <c r="AA50" s="273">
        <v>35</v>
      </c>
      <c r="AB50" s="273">
        <v>35</v>
      </c>
      <c r="AC50" s="273" t="s">
        <v>939</v>
      </c>
      <c r="AD50" s="273" t="s">
        <v>930</v>
      </c>
      <c r="AE50" s="273" t="s">
        <v>930</v>
      </c>
    </row>
    <row r="51" spans="1:31" s="279" customFormat="1" ht="78.75" x14ac:dyDescent="0.25">
      <c r="A51" s="275" t="s">
        <v>557</v>
      </c>
      <c r="B51" s="276" t="s">
        <v>665</v>
      </c>
      <c r="C51" s="275" t="s">
        <v>740</v>
      </c>
      <c r="D51" s="273" t="s">
        <v>502</v>
      </c>
      <c r="E51" s="273" t="s">
        <v>502</v>
      </c>
      <c r="F51" s="273" t="s">
        <v>502</v>
      </c>
      <c r="G51" s="273" t="s">
        <v>502</v>
      </c>
      <c r="H51" s="273" t="s">
        <v>502</v>
      </c>
      <c r="I51" s="273" t="s">
        <v>502</v>
      </c>
      <c r="J51" s="273" t="s">
        <v>502</v>
      </c>
      <c r="K51" s="273" t="s">
        <v>502</v>
      </c>
      <c r="L51" s="273" t="s">
        <v>502</v>
      </c>
      <c r="M51" s="273" t="s">
        <v>502</v>
      </c>
      <c r="N51" s="273" t="s">
        <v>502</v>
      </c>
      <c r="O51" s="273" t="s">
        <v>502</v>
      </c>
      <c r="P51" s="273" t="s">
        <v>502</v>
      </c>
      <c r="Q51" s="273" t="s">
        <v>502</v>
      </c>
      <c r="R51" s="273" t="s">
        <v>502</v>
      </c>
      <c r="S51" s="273" t="s">
        <v>502</v>
      </c>
      <c r="T51" s="273" t="s">
        <v>502</v>
      </c>
      <c r="U51" s="273" t="s">
        <v>502</v>
      </c>
      <c r="V51" s="273" t="s">
        <v>502</v>
      </c>
      <c r="W51" s="273" t="s">
        <v>502</v>
      </c>
      <c r="X51" s="273" t="s">
        <v>502</v>
      </c>
      <c r="Y51" s="273" t="s">
        <v>502</v>
      </c>
      <c r="Z51" s="273" t="s">
        <v>502</v>
      </c>
      <c r="AA51" s="273" t="s">
        <v>502</v>
      </c>
      <c r="AB51" s="273" t="s">
        <v>502</v>
      </c>
      <c r="AC51" s="273" t="s">
        <v>502</v>
      </c>
      <c r="AD51" s="273" t="s">
        <v>502</v>
      </c>
      <c r="AE51" s="273" t="s">
        <v>502</v>
      </c>
    </row>
    <row r="52" spans="1:31" ht="78.75" x14ac:dyDescent="0.25">
      <c r="A52" s="275" t="s">
        <v>557</v>
      </c>
      <c r="B52" s="276" t="s">
        <v>681</v>
      </c>
      <c r="C52" s="275" t="s">
        <v>766</v>
      </c>
      <c r="D52" s="273" t="s">
        <v>502</v>
      </c>
      <c r="E52" s="273" t="s">
        <v>502</v>
      </c>
      <c r="F52" s="273" t="s">
        <v>502</v>
      </c>
      <c r="G52" s="273" t="s">
        <v>502</v>
      </c>
      <c r="H52" s="273" t="s">
        <v>502</v>
      </c>
      <c r="I52" s="273" t="s">
        <v>502</v>
      </c>
      <c r="J52" s="273" t="s">
        <v>502</v>
      </c>
      <c r="K52" s="273" t="s">
        <v>502</v>
      </c>
      <c r="L52" s="273" t="s">
        <v>932</v>
      </c>
      <c r="M52" s="273" t="s">
        <v>930</v>
      </c>
      <c r="N52" s="273" t="s">
        <v>930</v>
      </c>
      <c r="O52" s="273" t="s">
        <v>930</v>
      </c>
      <c r="P52" s="273" t="s">
        <v>502</v>
      </c>
      <c r="Q52" s="94" t="s">
        <v>502</v>
      </c>
      <c r="R52" s="94" t="s">
        <v>502</v>
      </c>
      <c r="S52" s="94" t="s">
        <v>502</v>
      </c>
      <c r="T52" s="94" t="s">
        <v>502</v>
      </c>
      <c r="U52" s="94" t="s">
        <v>502</v>
      </c>
      <c r="V52" s="94" t="s">
        <v>502</v>
      </c>
      <c r="W52" s="94" t="s">
        <v>502</v>
      </c>
      <c r="X52" s="94" t="s">
        <v>502</v>
      </c>
      <c r="Y52" s="94" t="s">
        <v>502</v>
      </c>
      <c r="Z52" s="94" t="s">
        <v>502</v>
      </c>
      <c r="AA52" s="273" t="s">
        <v>502</v>
      </c>
      <c r="AB52" s="273" t="s">
        <v>502</v>
      </c>
      <c r="AC52" s="273" t="s">
        <v>939</v>
      </c>
      <c r="AD52" s="273" t="s">
        <v>930</v>
      </c>
      <c r="AE52" s="273" t="s">
        <v>930</v>
      </c>
    </row>
    <row r="53" spans="1:31" ht="78.75" x14ac:dyDescent="0.25">
      <c r="A53" s="275" t="s">
        <v>557</v>
      </c>
      <c r="B53" s="276" t="s">
        <v>682</v>
      </c>
      <c r="C53" s="275" t="s">
        <v>767</v>
      </c>
      <c r="D53" s="273" t="s">
        <v>502</v>
      </c>
      <c r="E53" s="273" t="s">
        <v>502</v>
      </c>
      <c r="F53" s="273" t="s">
        <v>502</v>
      </c>
      <c r="G53" s="273" t="s">
        <v>502</v>
      </c>
      <c r="H53" s="273" t="s">
        <v>502</v>
      </c>
      <c r="I53" s="273" t="s">
        <v>502</v>
      </c>
      <c r="J53" s="273" t="s">
        <v>502</v>
      </c>
      <c r="K53" s="273" t="s">
        <v>502</v>
      </c>
      <c r="L53" s="273" t="s">
        <v>932</v>
      </c>
      <c r="M53" s="273" t="s">
        <v>930</v>
      </c>
      <c r="N53" s="273" t="s">
        <v>930</v>
      </c>
      <c r="O53" s="273" t="s">
        <v>930</v>
      </c>
      <c r="P53" s="273" t="s">
        <v>502</v>
      </c>
      <c r="Q53" s="94" t="s">
        <v>502</v>
      </c>
      <c r="R53" s="94" t="s">
        <v>502</v>
      </c>
      <c r="S53" s="94" t="s">
        <v>502</v>
      </c>
      <c r="T53" s="94" t="s">
        <v>502</v>
      </c>
      <c r="U53" s="94" t="s">
        <v>502</v>
      </c>
      <c r="V53" s="94" t="s">
        <v>502</v>
      </c>
      <c r="W53" s="94" t="s">
        <v>502</v>
      </c>
      <c r="X53" s="94" t="s">
        <v>502</v>
      </c>
      <c r="Y53" s="94" t="s">
        <v>502</v>
      </c>
      <c r="Z53" s="94" t="s">
        <v>502</v>
      </c>
      <c r="AA53" s="273" t="s">
        <v>502</v>
      </c>
      <c r="AB53" s="273" t="s">
        <v>502</v>
      </c>
      <c r="AC53" s="273" t="s">
        <v>939</v>
      </c>
      <c r="AD53" s="273" t="s">
        <v>930</v>
      </c>
      <c r="AE53" s="273" t="s">
        <v>930</v>
      </c>
    </row>
    <row r="54" spans="1:31" ht="94.5" x14ac:dyDescent="0.25">
      <c r="A54" s="275" t="s">
        <v>557</v>
      </c>
      <c r="B54" s="276" t="s">
        <v>685</v>
      </c>
      <c r="C54" s="275" t="s">
        <v>768</v>
      </c>
      <c r="D54" s="273" t="s">
        <v>502</v>
      </c>
      <c r="E54" s="273" t="s">
        <v>502</v>
      </c>
      <c r="F54" s="273" t="s">
        <v>502</v>
      </c>
      <c r="G54" s="273" t="s">
        <v>502</v>
      </c>
      <c r="H54" s="273" t="s">
        <v>502</v>
      </c>
      <c r="I54" s="273" t="s">
        <v>502</v>
      </c>
      <c r="J54" s="273" t="s">
        <v>502</v>
      </c>
      <c r="K54" s="273" t="s">
        <v>502</v>
      </c>
      <c r="L54" s="273" t="s">
        <v>932</v>
      </c>
      <c r="M54" s="273" t="s">
        <v>930</v>
      </c>
      <c r="N54" s="273" t="s">
        <v>930</v>
      </c>
      <c r="O54" s="273" t="s">
        <v>930</v>
      </c>
      <c r="P54" s="273" t="s">
        <v>502</v>
      </c>
      <c r="Q54" s="94" t="s">
        <v>502</v>
      </c>
      <c r="R54" s="94" t="s">
        <v>502</v>
      </c>
      <c r="S54" s="94" t="s">
        <v>502</v>
      </c>
      <c r="T54" s="94" t="s">
        <v>502</v>
      </c>
      <c r="U54" s="94" t="s">
        <v>502</v>
      </c>
      <c r="V54" s="94" t="s">
        <v>502</v>
      </c>
      <c r="W54" s="94" t="s">
        <v>502</v>
      </c>
      <c r="X54" s="94" t="s">
        <v>502</v>
      </c>
      <c r="Y54" s="94" t="s">
        <v>502</v>
      </c>
      <c r="Z54" s="94" t="s">
        <v>502</v>
      </c>
      <c r="AA54" s="273" t="s">
        <v>502</v>
      </c>
      <c r="AB54" s="273" t="s">
        <v>502</v>
      </c>
      <c r="AC54" s="273" t="s">
        <v>940</v>
      </c>
      <c r="AD54" s="273" t="s">
        <v>930</v>
      </c>
      <c r="AE54" s="273" t="s">
        <v>930</v>
      </c>
    </row>
    <row r="55" spans="1:31" s="279" customFormat="1" ht="63" x14ac:dyDescent="0.25">
      <c r="A55" s="275" t="s">
        <v>560</v>
      </c>
      <c r="B55" s="276" t="s">
        <v>643</v>
      </c>
      <c r="C55" s="275" t="s">
        <v>740</v>
      </c>
      <c r="D55" s="273" t="s">
        <v>502</v>
      </c>
      <c r="E55" s="273" t="s">
        <v>502</v>
      </c>
      <c r="F55" s="273" t="s">
        <v>502</v>
      </c>
      <c r="G55" s="273" t="s">
        <v>502</v>
      </c>
      <c r="H55" s="273" t="s">
        <v>502</v>
      </c>
      <c r="I55" s="273" t="s">
        <v>502</v>
      </c>
      <c r="J55" s="273" t="s">
        <v>502</v>
      </c>
      <c r="K55" s="273" t="s">
        <v>502</v>
      </c>
      <c r="L55" s="273" t="s">
        <v>502</v>
      </c>
      <c r="M55" s="273" t="s">
        <v>502</v>
      </c>
      <c r="N55" s="273" t="s">
        <v>502</v>
      </c>
      <c r="O55" s="273" t="s">
        <v>502</v>
      </c>
      <c r="P55" s="273" t="s">
        <v>502</v>
      </c>
      <c r="Q55" s="273" t="s">
        <v>502</v>
      </c>
      <c r="R55" s="273" t="s">
        <v>502</v>
      </c>
      <c r="S55" s="273" t="s">
        <v>502</v>
      </c>
      <c r="T55" s="273" t="s">
        <v>502</v>
      </c>
      <c r="U55" s="273" t="s">
        <v>502</v>
      </c>
      <c r="V55" s="273" t="s">
        <v>502</v>
      </c>
      <c r="W55" s="273" t="s">
        <v>502</v>
      </c>
      <c r="X55" s="273" t="s">
        <v>502</v>
      </c>
      <c r="Y55" s="273" t="s">
        <v>502</v>
      </c>
      <c r="Z55" s="273" t="s">
        <v>502</v>
      </c>
      <c r="AA55" s="273" t="s">
        <v>502</v>
      </c>
      <c r="AB55" s="273" t="s">
        <v>502</v>
      </c>
      <c r="AC55" s="273" t="s">
        <v>502</v>
      </c>
      <c r="AD55" s="273" t="s">
        <v>502</v>
      </c>
      <c r="AE55" s="273" t="s">
        <v>502</v>
      </c>
    </row>
    <row r="56" spans="1:31" s="279" customFormat="1" ht="47.25" x14ac:dyDescent="0.25">
      <c r="A56" s="275" t="s">
        <v>561</v>
      </c>
      <c r="B56" s="276" t="s">
        <v>644</v>
      </c>
      <c r="C56" s="275" t="s">
        <v>740</v>
      </c>
      <c r="D56" s="273" t="s">
        <v>502</v>
      </c>
      <c r="E56" s="273" t="s">
        <v>502</v>
      </c>
      <c r="F56" s="273" t="s">
        <v>502</v>
      </c>
      <c r="G56" s="273" t="s">
        <v>502</v>
      </c>
      <c r="H56" s="273" t="s">
        <v>502</v>
      </c>
      <c r="I56" s="273" t="s">
        <v>502</v>
      </c>
      <c r="J56" s="273" t="s">
        <v>502</v>
      </c>
      <c r="K56" s="273" t="s">
        <v>502</v>
      </c>
      <c r="L56" s="273" t="s">
        <v>502</v>
      </c>
      <c r="M56" s="273" t="s">
        <v>502</v>
      </c>
      <c r="N56" s="273" t="s">
        <v>502</v>
      </c>
      <c r="O56" s="273" t="s">
        <v>502</v>
      </c>
      <c r="P56" s="273" t="s">
        <v>502</v>
      </c>
      <c r="Q56" s="273" t="s">
        <v>502</v>
      </c>
      <c r="R56" s="273" t="s">
        <v>502</v>
      </c>
      <c r="S56" s="273" t="s">
        <v>502</v>
      </c>
      <c r="T56" s="273" t="s">
        <v>502</v>
      </c>
      <c r="U56" s="273" t="s">
        <v>502</v>
      </c>
      <c r="V56" s="273" t="s">
        <v>502</v>
      </c>
      <c r="W56" s="273" t="s">
        <v>502</v>
      </c>
      <c r="X56" s="273" t="s">
        <v>502</v>
      </c>
      <c r="Y56" s="273" t="s">
        <v>502</v>
      </c>
      <c r="Z56" s="273" t="s">
        <v>502</v>
      </c>
      <c r="AA56" s="273" t="s">
        <v>502</v>
      </c>
      <c r="AB56" s="273" t="s">
        <v>502</v>
      </c>
      <c r="AC56" s="273" t="s">
        <v>502</v>
      </c>
      <c r="AD56" s="273" t="s">
        <v>502</v>
      </c>
      <c r="AE56" s="273" t="s">
        <v>502</v>
      </c>
    </row>
    <row r="57" spans="1:31" s="279" customFormat="1" ht="63" x14ac:dyDescent="0.25">
      <c r="A57" s="275" t="s">
        <v>562</v>
      </c>
      <c r="B57" s="276" t="s">
        <v>645</v>
      </c>
      <c r="C57" s="275" t="s">
        <v>740</v>
      </c>
      <c r="D57" s="273" t="s">
        <v>502</v>
      </c>
      <c r="E57" s="273" t="s">
        <v>502</v>
      </c>
      <c r="F57" s="273" t="s">
        <v>502</v>
      </c>
      <c r="G57" s="273" t="s">
        <v>502</v>
      </c>
      <c r="H57" s="273" t="s">
        <v>502</v>
      </c>
      <c r="I57" s="273" t="s">
        <v>502</v>
      </c>
      <c r="J57" s="273" t="s">
        <v>502</v>
      </c>
      <c r="K57" s="273" t="s">
        <v>502</v>
      </c>
      <c r="L57" s="273" t="s">
        <v>502</v>
      </c>
      <c r="M57" s="273" t="s">
        <v>502</v>
      </c>
      <c r="N57" s="273" t="s">
        <v>502</v>
      </c>
      <c r="O57" s="273" t="s">
        <v>502</v>
      </c>
      <c r="P57" s="273" t="s">
        <v>502</v>
      </c>
      <c r="Q57" s="273" t="s">
        <v>502</v>
      </c>
      <c r="R57" s="273" t="s">
        <v>502</v>
      </c>
      <c r="S57" s="273" t="s">
        <v>502</v>
      </c>
      <c r="T57" s="273" t="s">
        <v>502</v>
      </c>
      <c r="U57" s="273" t="s">
        <v>502</v>
      </c>
      <c r="V57" s="273" t="s">
        <v>502</v>
      </c>
      <c r="W57" s="273" t="s">
        <v>502</v>
      </c>
      <c r="X57" s="273" t="s">
        <v>502</v>
      </c>
      <c r="Y57" s="273" t="s">
        <v>502</v>
      </c>
      <c r="Z57" s="273" t="s">
        <v>502</v>
      </c>
      <c r="AA57" s="273" t="s">
        <v>502</v>
      </c>
      <c r="AB57" s="273" t="s">
        <v>502</v>
      </c>
      <c r="AC57" s="273" t="s">
        <v>502</v>
      </c>
      <c r="AD57" s="273" t="s">
        <v>502</v>
      </c>
      <c r="AE57" s="273" t="s">
        <v>502</v>
      </c>
    </row>
    <row r="58" spans="1:31" s="279" customFormat="1" ht="47.25" x14ac:dyDescent="0.25">
      <c r="A58" s="275" t="s">
        <v>565</v>
      </c>
      <c r="B58" s="276" t="s">
        <v>646</v>
      </c>
      <c r="C58" s="275" t="s">
        <v>740</v>
      </c>
      <c r="D58" s="273" t="s">
        <v>502</v>
      </c>
      <c r="E58" s="273" t="s">
        <v>502</v>
      </c>
      <c r="F58" s="273" t="s">
        <v>502</v>
      </c>
      <c r="G58" s="273" t="s">
        <v>502</v>
      </c>
      <c r="H58" s="273" t="s">
        <v>502</v>
      </c>
      <c r="I58" s="273" t="s">
        <v>502</v>
      </c>
      <c r="J58" s="273" t="s">
        <v>502</v>
      </c>
      <c r="K58" s="273" t="s">
        <v>502</v>
      </c>
      <c r="L58" s="273" t="s">
        <v>502</v>
      </c>
      <c r="M58" s="273" t="s">
        <v>502</v>
      </c>
      <c r="N58" s="273" t="s">
        <v>502</v>
      </c>
      <c r="O58" s="273" t="s">
        <v>502</v>
      </c>
      <c r="P58" s="273" t="s">
        <v>502</v>
      </c>
      <c r="Q58" s="273" t="s">
        <v>502</v>
      </c>
      <c r="R58" s="273" t="s">
        <v>502</v>
      </c>
      <c r="S58" s="273" t="s">
        <v>502</v>
      </c>
      <c r="T58" s="273" t="s">
        <v>502</v>
      </c>
      <c r="U58" s="273" t="s">
        <v>502</v>
      </c>
      <c r="V58" s="273" t="s">
        <v>502</v>
      </c>
      <c r="W58" s="273" t="s">
        <v>502</v>
      </c>
      <c r="X58" s="273" t="s">
        <v>502</v>
      </c>
      <c r="Y58" s="273" t="s">
        <v>502</v>
      </c>
      <c r="Z58" s="273" t="s">
        <v>502</v>
      </c>
      <c r="AA58" s="273" t="s">
        <v>502</v>
      </c>
      <c r="AB58" s="273" t="s">
        <v>502</v>
      </c>
      <c r="AC58" s="273" t="s">
        <v>502</v>
      </c>
      <c r="AD58" s="273" t="s">
        <v>502</v>
      </c>
      <c r="AE58" s="273" t="s">
        <v>502</v>
      </c>
    </row>
    <row r="59" spans="1:31" s="279" customFormat="1" ht="47.25" x14ac:dyDescent="0.25">
      <c r="A59" s="275" t="s">
        <v>566</v>
      </c>
      <c r="B59" s="276" t="s">
        <v>647</v>
      </c>
      <c r="C59" s="275" t="s">
        <v>740</v>
      </c>
      <c r="D59" s="273" t="s">
        <v>502</v>
      </c>
      <c r="E59" s="273" t="s">
        <v>502</v>
      </c>
      <c r="F59" s="273" t="s">
        <v>502</v>
      </c>
      <c r="G59" s="273" t="s">
        <v>502</v>
      </c>
      <c r="H59" s="273" t="s">
        <v>502</v>
      </c>
      <c r="I59" s="273" t="s">
        <v>502</v>
      </c>
      <c r="J59" s="273" t="s">
        <v>502</v>
      </c>
      <c r="K59" s="273" t="s">
        <v>502</v>
      </c>
      <c r="L59" s="273" t="s">
        <v>502</v>
      </c>
      <c r="M59" s="273" t="s">
        <v>502</v>
      </c>
      <c r="N59" s="273" t="s">
        <v>502</v>
      </c>
      <c r="O59" s="273" t="s">
        <v>502</v>
      </c>
      <c r="P59" s="273" t="s">
        <v>502</v>
      </c>
      <c r="Q59" s="273" t="s">
        <v>502</v>
      </c>
      <c r="R59" s="273" t="s">
        <v>502</v>
      </c>
      <c r="S59" s="273" t="s">
        <v>502</v>
      </c>
      <c r="T59" s="273" t="s">
        <v>502</v>
      </c>
      <c r="U59" s="273" t="s">
        <v>502</v>
      </c>
      <c r="V59" s="273" t="s">
        <v>502</v>
      </c>
      <c r="W59" s="273" t="s">
        <v>502</v>
      </c>
      <c r="X59" s="273" t="s">
        <v>502</v>
      </c>
      <c r="Y59" s="273" t="s">
        <v>502</v>
      </c>
      <c r="Z59" s="273" t="s">
        <v>502</v>
      </c>
      <c r="AA59" s="273" t="s">
        <v>502</v>
      </c>
      <c r="AB59" s="273" t="s">
        <v>502</v>
      </c>
      <c r="AC59" s="273" t="s">
        <v>502</v>
      </c>
      <c r="AD59" s="273" t="s">
        <v>502</v>
      </c>
      <c r="AE59" s="273" t="s">
        <v>502</v>
      </c>
    </row>
    <row r="60" spans="1:31" ht="110.25" x14ac:dyDescent="0.25">
      <c r="A60" s="275" t="s">
        <v>566</v>
      </c>
      <c r="B60" s="276" t="s">
        <v>683</v>
      </c>
      <c r="C60" s="275" t="s">
        <v>769</v>
      </c>
      <c r="D60" s="273" t="s">
        <v>502</v>
      </c>
      <c r="E60" s="273" t="s">
        <v>502</v>
      </c>
      <c r="F60" s="273" t="s">
        <v>502</v>
      </c>
      <c r="G60" s="273" t="s">
        <v>502</v>
      </c>
      <c r="H60" s="273" t="s">
        <v>502</v>
      </c>
      <c r="I60" s="273" t="s">
        <v>502</v>
      </c>
      <c r="J60" s="273" t="s">
        <v>502</v>
      </c>
      <c r="K60" s="273" t="s">
        <v>502</v>
      </c>
      <c r="L60" s="273" t="s">
        <v>932</v>
      </c>
      <c r="M60" s="273" t="s">
        <v>930</v>
      </c>
      <c r="N60" s="273" t="s">
        <v>932</v>
      </c>
      <c r="O60" s="273" t="s">
        <v>932</v>
      </c>
      <c r="P60" s="273" t="s">
        <v>502</v>
      </c>
      <c r="Q60" s="94" t="s">
        <v>502</v>
      </c>
      <c r="R60" s="94" t="s">
        <v>502</v>
      </c>
      <c r="S60" s="94" t="s">
        <v>502</v>
      </c>
      <c r="T60" s="94" t="s">
        <v>502</v>
      </c>
      <c r="U60" s="94" t="s">
        <v>502</v>
      </c>
      <c r="V60" s="94" t="s">
        <v>502</v>
      </c>
      <c r="W60" s="94" t="s">
        <v>502</v>
      </c>
      <c r="X60" s="94" t="s">
        <v>502</v>
      </c>
      <c r="Y60" s="94" t="s">
        <v>502</v>
      </c>
      <c r="Z60" s="94" t="s">
        <v>502</v>
      </c>
      <c r="AA60" s="273" t="s">
        <v>502</v>
      </c>
      <c r="AB60" s="273" t="s">
        <v>502</v>
      </c>
      <c r="AC60" s="273" t="s">
        <v>941</v>
      </c>
      <c r="AD60" s="273" t="s">
        <v>930</v>
      </c>
      <c r="AE60" s="273" t="s">
        <v>930</v>
      </c>
    </row>
    <row r="61" spans="1:31" ht="110.25" x14ac:dyDescent="0.25">
      <c r="A61" s="275" t="s">
        <v>566</v>
      </c>
      <c r="B61" s="276" t="s">
        <v>684</v>
      </c>
      <c r="C61" s="275" t="s">
        <v>770</v>
      </c>
      <c r="D61" s="273" t="s">
        <v>502</v>
      </c>
      <c r="E61" s="273" t="s">
        <v>502</v>
      </c>
      <c r="F61" s="273" t="s">
        <v>502</v>
      </c>
      <c r="G61" s="273" t="s">
        <v>502</v>
      </c>
      <c r="H61" s="273" t="s">
        <v>502</v>
      </c>
      <c r="I61" s="273" t="s">
        <v>502</v>
      </c>
      <c r="J61" s="273" t="s">
        <v>502</v>
      </c>
      <c r="K61" s="273" t="s">
        <v>502</v>
      </c>
      <c r="L61" s="273" t="s">
        <v>932</v>
      </c>
      <c r="M61" s="273" t="s">
        <v>930</v>
      </c>
      <c r="N61" s="273" t="s">
        <v>932</v>
      </c>
      <c r="O61" s="273" t="s">
        <v>932</v>
      </c>
      <c r="P61" s="273" t="s">
        <v>502</v>
      </c>
      <c r="Q61" s="94" t="s">
        <v>502</v>
      </c>
      <c r="R61" s="94" t="s">
        <v>502</v>
      </c>
      <c r="S61" s="94" t="s">
        <v>502</v>
      </c>
      <c r="T61" s="94" t="s">
        <v>502</v>
      </c>
      <c r="U61" s="94" t="s">
        <v>502</v>
      </c>
      <c r="V61" s="94" t="s">
        <v>502</v>
      </c>
      <c r="W61" s="94" t="s">
        <v>502</v>
      </c>
      <c r="X61" s="94" t="s">
        <v>502</v>
      </c>
      <c r="Y61" s="94" t="s">
        <v>502</v>
      </c>
      <c r="Z61" s="94" t="s">
        <v>502</v>
      </c>
      <c r="AA61" s="273" t="s">
        <v>502</v>
      </c>
      <c r="AB61" s="273" t="s">
        <v>502</v>
      </c>
      <c r="AC61" s="273" t="s">
        <v>941</v>
      </c>
      <c r="AD61" s="273" t="s">
        <v>930</v>
      </c>
      <c r="AE61" s="273" t="s">
        <v>930</v>
      </c>
    </row>
    <row r="62" spans="1:31" s="279" customFormat="1" ht="47.25" x14ac:dyDescent="0.25">
      <c r="A62" s="275" t="s">
        <v>567</v>
      </c>
      <c r="B62" s="276" t="s">
        <v>680</v>
      </c>
      <c r="C62" s="275" t="s">
        <v>740</v>
      </c>
      <c r="D62" s="273" t="s">
        <v>502</v>
      </c>
      <c r="E62" s="273" t="s">
        <v>502</v>
      </c>
      <c r="F62" s="273" t="s">
        <v>502</v>
      </c>
      <c r="G62" s="273" t="s">
        <v>502</v>
      </c>
      <c r="H62" s="273" t="s">
        <v>502</v>
      </c>
      <c r="I62" s="273" t="s">
        <v>502</v>
      </c>
      <c r="J62" s="273" t="s">
        <v>502</v>
      </c>
      <c r="K62" s="273" t="s">
        <v>502</v>
      </c>
      <c r="L62" s="273" t="s">
        <v>502</v>
      </c>
      <c r="M62" s="273" t="s">
        <v>502</v>
      </c>
      <c r="N62" s="273" t="s">
        <v>502</v>
      </c>
      <c r="O62" s="273" t="s">
        <v>502</v>
      </c>
      <c r="P62" s="273" t="s">
        <v>502</v>
      </c>
      <c r="Q62" s="273" t="s">
        <v>502</v>
      </c>
      <c r="R62" s="273" t="s">
        <v>502</v>
      </c>
      <c r="S62" s="273" t="s">
        <v>502</v>
      </c>
      <c r="T62" s="273" t="s">
        <v>502</v>
      </c>
      <c r="U62" s="273" t="s">
        <v>502</v>
      </c>
      <c r="V62" s="273" t="s">
        <v>502</v>
      </c>
      <c r="W62" s="273" t="s">
        <v>502</v>
      </c>
      <c r="X62" s="273" t="s">
        <v>502</v>
      </c>
      <c r="Y62" s="273" t="s">
        <v>502</v>
      </c>
      <c r="Z62" s="273" t="s">
        <v>502</v>
      </c>
      <c r="AA62" s="273" t="s">
        <v>502</v>
      </c>
      <c r="AB62" s="273" t="s">
        <v>502</v>
      </c>
      <c r="AC62" s="273" t="s">
        <v>502</v>
      </c>
      <c r="AD62" s="273" t="s">
        <v>502</v>
      </c>
      <c r="AE62" s="273" t="s">
        <v>502</v>
      </c>
    </row>
    <row r="63" spans="1:31" s="279" customFormat="1" ht="47.25" x14ac:dyDescent="0.25">
      <c r="A63" s="275" t="s">
        <v>568</v>
      </c>
      <c r="B63" s="276" t="s">
        <v>666</v>
      </c>
      <c r="C63" s="275" t="s">
        <v>740</v>
      </c>
      <c r="D63" s="273" t="s">
        <v>502</v>
      </c>
      <c r="E63" s="273" t="s">
        <v>502</v>
      </c>
      <c r="F63" s="273" t="s">
        <v>502</v>
      </c>
      <c r="G63" s="273" t="s">
        <v>502</v>
      </c>
      <c r="H63" s="273" t="s">
        <v>502</v>
      </c>
      <c r="I63" s="273" t="s">
        <v>502</v>
      </c>
      <c r="J63" s="273" t="s">
        <v>502</v>
      </c>
      <c r="K63" s="273" t="s">
        <v>502</v>
      </c>
      <c r="L63" s="273" t="s">
        <v>502</v>
      </c>
      <c r="M63" s="273" t="s">
        <v>502</v>
      </c>
      <c r="N63" s="273" t="s">
        <v>502</v>
      </c>
      <c r="O63" s="273" t="s">
        <v>502</v>
      </c>
      <c r="P63" s="273" t="s">
        <v>502</v>
      </c>
      <c r="Q63" s="273" t="s">
        <v>502</v>
      </c>
      <c r="R63" s="273" t="s">
        <v>502</v>
      </c>
      <c r="S63" s="273" t="s">
        <v>502</v>
      </c>
      <c r="T63" s="273" t="s">
        <v>502</v>
      </c>
      <c r="U63" s="273" t="s">
        <v>502</v>
      </c>
      <c r="V63" s="273" t="s">
        <v>502</v>
      </c>
      <c r="W63" s="273" t="s">
        <v>502</v>
      </c>
      <c r="X63" s="273" t="s">
        <v>502</v>
      </c>
      <c r="Y63" s="273" t="s">
        <v>502</v>
      </c>
      <c r="Z63" s="273" t="s">
        <v>502</v>
      </c>
      <c r="AA63" s="273" t="s">
        <v>502</v>
      </c>
      <c r="AB63" s="273" t="s">
        <v>502</v>
      </c>
      <c r="AC63" s="273" t="s">
        <v>502</v>
      </c>
      <c r="AD63" s="273" t="s">
        <v>502</v>
      </c>
      <c r="AE63" s="273" t="s">
        <v>502</v>
      </c>
    </row>
    <row r="64" spans="1:31" s="279" customFormat="1" ht="47.25" x14ac:dyDescent="0.25">
      <c r="A64" s="275" t="s">
        <v>569</v>
      </c>
      <c r="B64" s="276" t="s">
        <v>741</v>
      </c>
      <c r="C64" s="275" t="s">
        <v>740</v>
      </c>
      <c r="D64" s="273" t="s">
        <v>502</v>
      </c>
      <c r="E64" s="273" t="s">
        <v>502</v>
      </c>
      <c r="F64" s="273" t="s">
        <v>502</v>
      </c>
      <c r="G64" s="273" t="s">
        <v>502</v>
      </c>
      <c r="H64" s="273" t="s">
        <v>502</v>
      </c>
      <c r="I64" s="273" t="s">
        <v>502</v>
      </c>
      <c r="J64" s="273" t="s">
        <v>502</v>
      </c>
      <c r="K64" s="273" t="s">
        <v>502</v>
      </c>
      <c r="L64" s="273" t="s">
        <v>502</v>
      </c>
      <c r="M64" s="273" t="s">
        <v>502</v>
      </c>
      <c r="N64" s="273" t="s">
        <v>502</v>
      </c>
      <c r="O64" s="273" t="s">
        <v>502</v>
      </c>
      <c r="P64" s="273" t="s">
        <v>502</v>
      </c>
      <c r="Q64" s="273" t="s">
        <v>502</v>
      </c>
      <c r="R64" s="273" t="s">
        <v>502</v>
      </c>
      <c r="S64" s="273" t="s">
        <v>502</v>
      </c>
      <c r="T64" s="273" t="s">
        <v>502</v>
      </c>
      <c r="U64" s="273" t="s">
        <v>502</v>
      </c>
      <c r="V64" s="273" t="s">
        <v>502</v>
      </c>
      <c r="W64" s="273" t="s">
        <v>502</v>
      </c>
      <c r="X64" s="273" t="s">
        <v>502</v>
      </c>
      <c r="Y64" s="273" t="s">
        <v>502</v>
      </c>
      <c r="Z64" s="273" t="s">
        <v>502</v>
      </c>
      <c r="AA64" s="273" t="s">
        <v>502</v>
      </c>
      <c r="AB64" s="273" t="s">
        <v>502</v>
      </c>
      <c r="AC64" s="273" t="s">
        <v>502</v>
      </c>
      <c r="AD64" s="273" t="s">
        <v>502</v>
      </c>
      <c r="AE64" s="273" t="s">
        <v>502</v>
      </c>
    </row>
    <row r="65" spans="1:31" s="279" customFormat="1" ht="63" x14ac:dyDescent="0.25">
      <c r="A65" s="275" t="s">
        <v>648</v>
      </c>
      <c r="B65" s="276" t="s">
        <v>649</v>
      </c>
      <c r="C65" s="275" t="s">
        <v>740</v>
      </c>
      <c r="D65" s="273" t="s">
        <v>502</v>
      </c>
      <c r="E65" s="273" t="s">
        <v>502</v>
      </c>
      <c r="F65" s="273" t="s">
        <v>502</v>
      </c>
      <c r="G65" s="273" t="s">
        <v>502</v>
      </c>
      <c r="H65" s="273" t="s">
        <v>502</v>
      </c>
      <c r="I65" s="273" t="s">
        <v>502</v>
      </c>
      <c r="J65" s="273" t="s">
        <v>502</v>
      </c>
      <c r="K65" s="273" t="s">
        <v>502</v>
      </c>
      <c r="L65" s="273" t="s">
        <v>502</v>
      </c>
      <c r="M65" s="273" t="s">
        <v>502</v>
      </c>
      <c r="N65" s="273" t="s">
        <v>502</v>
      </c>
      <c r="O65" s="273" t="s">
        <v>502</v>
      </c>
      <c r="P65" s="273" t="s">
        <v>502</v>
      </c>
      <c r="Q65" s="273" t="s">
        <v>502</v>
      </c>
      <c r="R65" s="273" t="s">
        <v>502</v>
      </c>
      <c r="S65" s="273" t="s">
        <v>502</v>
      </c>
      <c r="T65" s="273" t="s">
        <v>502</v>
      </c>
      <c r="U65" s="273" t="s">
        <v>502</v>
      </c>
      <c r="V65" s="273" t="s">
        <v>502</v>
      </c>
      <c r="W65" s="273" t="s">
        <v>502</v>
      </c>
      <c r="X65" s="273" t="s">
        <v>502</v>
      </c>
      <c r="Y65" s="273" t="s">
        <v>502</v>
      </c>
      <c r="Z65" s="273" t="s">
        <v>502</v>
      </c>
      <c r="AA65" s="273" t="s">
        <v>502</v>
      </c>
      <c r="AB65" s="273" t="s">
        <v>502</v>
      </c>
      <c r="AC65" s="273" t="s">
        <v>502</v>
      </c>
      <c r="AD65" s="273" t="s">
        <v>502</v>
      </c>
      <c r="AE65" s="273" t="s">
        <v>502</v>
      </c>
    </row>
    <row r="66" spans="1:31" ht="110.25" x14ac:dyDescent="0.25">
      <c r="A66" s="275" t="s">
        <v>648</v>
      </c>
      <c r="B66" s="276" t="s">
        <v>686</v>
      </c>
      <c r="C66" s="275" t="s">
        <v>771</v>
      </c>
      <c r="D66" s="273" t="s">
        <v>502</v>
      </c>
      <c r="E66" s="273" t="s">
        <v>502</v>
      </c>
      <c r="F66" s="273" t="s">
        <v>502</v>
      </c>
      <c r="G66" s="273" t="s">
        <v>502</v>
      </c>
      <c r="H66" s="273" t="s">
        <v>502</v>
      </c>
      <c r="I66" s="273" t="s">
        <v>502</v>
      </c>
      <c r="J66" s="273" t="s">
        <v>502</v>
      </c>
      <c r="K66" s="273" t="s">
        <v>502</v>
      </c>
      <c r="L66" s="273" t="s">
        <v>932</v>
      </c>
      <c r="M66" s="273" t="s">
        <v>930</v>
      </c>
      <c r="N66" s="273" t="s">
        <v>932</v>
      </c>
      <c r="O66" s="273" t="s">
        <v>932</v>
      </c>
      <c r="P66" s="273" t="s">
        <v>502</v>
      </c>
      <c r="Q66" s="94" t="s">
        <v>502</v>
      </c>
      <c r="R66" s="94" t="s">
        <v>502</v>
      </c>
      <c r="S66" s="94" t="s">
        <v>502</v>
      </c>
      <c r="T66" s="94" t="s">
        <v>502</v>
      </c>
      <c r="U66" s="94" t="s">
        <v>502</v>
      </c>
      <c r="V66" s="94" t="s">
        <v>502</v>
      </c>
      <c r="W66" s="94" t="s">
        <v>502</v>
      </c>
      <c r="X66" s="94" t="s">
        <v>502</v>
      </c>
      <c r="Y66" s="94" t="s">
        <v>502</v>
      </c>
      <c r="Z66" s="94" t="s">
        <v>502</v>
      </c>
      <c r="AA66" s="273" t="s">
        <v>502</v>
      </c>
      <c r="AB66" s="273" t="s">
        <v>502</v>
      </c>
      <c r="AC66" s="273" t="s">
        <v>941</v>
      </c>
      <c r="AD66" s="273" t="s">
        <v>930</v>
      </c>
      <c r="AE66" s="273" t="s">
        <v>930</v>
      </c>
    </row>
    <row r="67" spans="1:31" ht="110.25" x14ac:dyDescent="0.25">
      <c r="A67" s="275" t="s">
        <v>648</v>
      </c>
      <c r="B67" s="276" t="s">
        <v>687</v>
      </c>
      <c r="C67" s="275" t="s">
        <v>772</v>
      </c>
      <c r="D67" s="273" t="s">
        <v>502</v>
      </c>
      <c r="E67" s="273" t="s">
        <v>502</v>
      </c>
      <c r="F67" s="273" t="s">
        <v>502</v>
      </c>
      <c r="G67" s="273" t="s">
        <v>502</v>
      </c>
      <c r="H67" s="273" t="s">
        <v>502</v>
      </c>
      <c r="I67" s="273" t="s">
        <v>502</v>
      </c>
      <c r="J67" s="273" t="s">
        <v>502</v>
      </c>
      <c r="K67" s="273" t="s">
        <v>502</v>
      </c>
      <c r="L67" s="273" t="s">
        <v>932</v>
      </c>
      <c r="M67" s="273" t="s">
        <v>930</v>
      </c>
      <c r="N67" s="273" t="s">
        <v>932</v>
      </c>
      <c r="O67" s="273" t="s">
        <v>932</v>
      </c>
      <c r="P67" s="273" t="s">
        <v>502</v>
      </c>
      <c r="Q67" s="94" t="s">
        <v>502</v>
      </c>
      <c r="R67" s="94" t="s">
        <v>502</v>
      </c>
      <c r="S67" s="94" t="s">
        <v>502</v>
      </c>
      <c r="T67" s="94" t="s">
        <v>502</v>
      </c>
      <c r="U67" s="94" t="s">
        <v>502</v>
      </c>
      <c r="V67" s="94" t="s">
        <v>502</v>
      </c>
      <c r="W67" s="94" t="s">
        <v>502</v>
      </c>
      <c r="X67" s="94" t="s">
        <v>502</v>
      </c>
      <c r="Y67" s="94" t="s">
        <v>502</v>
      </c>
      <c r="Z67" s="94" t="s">
        <v>502</v>
      </c>
      <c r="AA67" s="273" t="s">
        <v>502</v>
      </c>
      <c r="AB67" s="273" t="s">
        <v>502</v>
      </c>
      <c r="AC67" s="273" t="s">
        <v>941</v>
      </c>
      <c r="AD67" s="273" t="s">
        <v>930</v>
      </c>
      <c r="AE67" s="273" t="s">
        <v>930</v>
      </c>
    </row>
    <row r="68" spans="1:31" s="279" customFormat="1" ht="63" x14ac:dyDescent="0.25">
      <c r="A68" s="275" t="s">
        <v>650</v>
      </c>
      <c r="B68" s="276" t="s">
        <v>651</v>
      </c>
      <c r="C68" s="275" t="s">
        <v>740</v>
      </c>
      <c r="D68" s="273" t="s">
        <v>502</v>
      </c>
      <c r="E68" s="273" t="s">
        <v>502</v>
      </c>
      <c r="F68" s="273" t="s">
        <v>502</v>
      </c>
      <c r="G68" s="273" t="s">
        <v>502</v>
      </c>
      <c r="H68" s="273" t="s">
        <v>502</v>
      </c>
      <c r="I68" s="273" t="s">
        <v>502</v>
      </c>
      <c r="J68" s="273" t="s">
        <v>502</v>
      </c>
      <c r="K68" s="273" t="s">
        <v>502</v>
      </c>
      <c r="L68" s="273" t="s">
        <v>502</v>
      </c>
      <c r="M68" s="273" t="s">
        <v>502</v>
      </c>
      <c r="N68" s="273" t="s">
        <v>502</v>
      </c>
      <c r="O68" s="273" t="s">
        <v>502</v>
      </c>
      <c r="P68" s="273" t="s">
        <v>502</v>
      </c>
      <c r="Q68" s="273" t="s">
        <v>502</v>
      </c>
      <c r="R68" s="273" t="s">
        <v>502</v>
      </c>
      <c r="S68" s="273" t="s">
        <v>502</v>
      </c>
      <c r="T68" s="273" t="s">
        <v>502</v>
      </c>
      <c r="U68" s="273" t="s">
        <v>502</v>
      </c>
      <c r="V68" s="273" t="s">
        <v>502</v>
      </c>
      <c r="W68" s="273" t="s">
        <v>502</v>
      </c>
      <c r="X68" s="273" t="s">
        <v>502</v>
      </c>
      <c r="Y68" s="273" t="s">
        <v>502</v>
      </c>
      <c r="Z68" s="273" t="s">
        <v>502</v>
      </c>
      <c r="AA68" s="273" t="s">
        <v>502</v>
      </c>
      <c r="AB68" s="273" t="s">
        <v>502</v>
      </c>
      <c r="AC68" s="273" t="s">
        <v>502</v>
      </c>
      <c r="AD68" s="273" t="s">
        <v>502</v>
      </c>
      <c r="AE68" s="273" t="s">
        <v>502</v>
      </c>
    </row>
    <row r="69" spans="1:31" s="279" customFormat="1" ht="63" x14ac:dyDescent="0.25">
      <c r="A69" s="275" t="s">
        <v>652</v>
      </c>
      <c r="B69" s="276" t="s">
        <v>653</v>
      </c>
      <c r="C69" s="275" t="s">
        <v>740</v>
      </c>
      <c r="D69" s="273" t="s">
        <v>502</v>
      </c>
      <c r="E69" s="273" t="s">
        <v>502</v>
      </c>
      <c r="F69" s="273" t="s">
        <v>502</v>
      </c>
      <c r="G69" s="273" t="s">
        <v>502</v>
      </c>
      <c r="H69" s="273" t="s">
        <v>502</v>
      </c>
      <c r="I69" s="273" t="s">
        <v>502</v>
      </c>
      <c r="J69" s="273" t="s">
        <v>502</v>
      </c>
      <c r="K69" s="273" t="s">
        <v>502</v>
      </c>
      <c r="L69" s="273" t="s">
        <v>502</v>
      </c>
      <c r="M69" s="273" t="s">
        <v>502</v>
      </c>
      <c r="N69" s="273" t="s">
        <v>502</v>
      </c>
      <c r="O69" s="273" t="s">
        <v>502</v>
      </c>
      <c r="P69" s="273" t="s">
        <v>502</v>
      </c>
      <c r="Q69" s="273" t="s">
        <v>502</v>
      </c>
      <c r="R69" s="273" t="s">
        <v>502</v>
      </c>
      <c r="S69" s="273" t="s">
        <v>502</v>
      </c>
      <c r="T69" s="273" t="s">
        <v>502</v>
      </c>
      <c r="U69" s="273" t="s">
        <v>502</v>
      </c>
      <c r="V69" s="273" t="s">
        <v>502</v>
      </c>
      <c r="W69" s="273" t="s">
        <v>502</v>
      </c>
      <c r="X69" s="273" t="s">
        <v>502</v>
      </c>
      <c r="Y69" s="273" t="s">
        <v>502</v>
      </c>
      <c r="Z69" s="273" t="s">
        <v>502</v>
      </c>
      <c r="AA69" s="273" t="s">
        <v>502</v>
      </c>
      <c r="AB69" s="273" t="s">
        <v>502</v>
      </c>
      <c r="AC69" s="273" t="s">
        <v>502</v>
      </c>
      <c r="AD69" s="273" t="s">
        <v>502</v>
      </c>
      <c r="AE69" s="273" t="s">
        <v>502</v>
      </c>
    </row>
    <row r="70" spans="1:31" s="279" customFormat="1" ht="63" x14ac:dyDescent="0.25">
      <c r="A70" s="275" t="s">
        <v>654</v>
      </c>
      <c r="B70" s="276" t="s">
        <v>655</v>
      </c>
      <c r="C70" s="275" t="s">
        <v>740</v>
      </c>
      <c r="D70" s="273" t="s">
        <v>502</v>
      </c>
      <c r="E70" s="273" t="s">
        <v>502</v>
      </c>
      <c r="F70" s="273" t="s">
        <v>502</v>
      </c>
      <c r="G70" s="273" t="s">
        <v>502</v>
      </c>
      <c r="H70" s="273" t="s">
        <v>502</v>
      </c>
      <c r="I70" s="273" t="s">
        <v>502</v>
      </c>
      <c r="J70" s="273" t="s">
        <v>502</v>
      </c>
      <c r="K70" s="273" t="s">
        <v>502</v>
      </c>
      <c r="L70" s="273" t="s">
        <v>502</v>
      </c>
      <c r="M70" s="273" t="s">
        <v>502</v>
      </c>
      <c r="N70" s="273" t="s">
        <v>502</v>
      </c>
      <c r="O70" s="273" t="s">
        <v>502</v>
      </c>
      <c r="P70" s="273" t="s">
        <v>502</v>
      </c>
      <c r="Q70" s="273" t="s">
        <v>502</v>
      </c>
      <c r="R70" s="273" t="s">
        <v>502</v>
      </c>
      <c r="S70" s="273" t="s">
        <v>502</v>
      </c>
      <c r="T70" s="273" t="s">
        <v>502</v>
      </c>
      <c r="U70" s="273" t="s">
        <v>502</v>
      </c>
      <c r="V70" s="273" t="s">
        <v>502</v>
      </c>
      <c r="W70" s="273" t="s">
        <v>502</v>
      </c>
      <c r="X70" s="273" t="s">
        <v>502</v>
      </c>
      <c r="Y70" s="273" t="s">
        <v>502</v>
      </c>
      <c r="Z70" s="273" t="s">
        <v>502</v>
      </c>
      <c r="AA70" s="273" t="s">
        <v>502</v>
      </c>
      <c r="AB70" s="273" t="s">
        <v>502</v>
      </c>
      <c r="AC70" s="273" t="s">
        <v>502</v>
      </c>
      <c r="AD70" s="273" t="s">
        <v>502</v>
      </c>
      <c r="AE70" s="273" t="s">
        <v>502</v>
      </c>
    </row>
    <row r="71" spans="1:31" s="279" customFormat="1" ht="63" x14ac:dyDescent="0.25">
      <c r="A71" s="275" t="s">
        <v>570</v>
      </c>
      <c r="B71" s="276" t="s">
        <v>656</v>
      </c>
      <c r="C71" s="275" t="s">
        <v>740</v>
      </c>
      <c r="D71" s="273" t="s">
        <v>502</v>
      </c>
      <c r="E71" s="273" t="s">
        <v>502</v>
      </c>
      <c r="F71" s="273" t="s">
        <v>502</v>
      </c>
      <c r="G71" s="273" t="s">
        <v>502</v>
      </c>
      <c r="H71" s="273" t="s">
        <v>502</v>
      </c>
      <c r="I71" s="273" t="s">
        <v>502</v>
      </c>
      <c r="J71" s="273" t="s">
        <v>502</v>
      </c>
      <c r="K71" s="273" t="s">
        <v>502</v>
      </c>
      <c r="L71" s="273" t="s">
        <v>502</v>
      </c>
      <c r="M71" s="273" t="s">
        <v>502</v>
      </c>
      <c r="N71" s="273" t="s">
        <v>502</v>
      </c>
      <c r="O71" s="273" t="s">
        <v>502</v>
      </c>
      <c r="P71" s="273" t="s">
        <v>502</v>
      </c>
      <c r="Q71" s="273" t="s">
        <v>502</v>
      </c>
      <c r="R71" s="273" t="s">
        <v>502</v>
      </c>
      <c r="S71" s="273" t="s">
        <v>502</v>
      </c>
      <c r="T71" s="273" t="s">
        <v>502</v>
      </c>
      <c r="U71" s="273" t="s">
        <v>502</v>
      </c>
      <c r="V71" s="273" t="s">
        <v>502</v>
      </c>
      <c r="W71" s="273" t="s">
        <v>502</v>
      </c>
      <c r="X71" s="273" t="s">
        <v>502</v>
      </c>
      <c r="Y71" s="273" t="s">
        <v>502</v>
      </c>
      <c r="Z71" s="273" t="s">
        <v>502</v>
      </c>
      <c r="AA71" s="273" t="s">
        <v>502</v>
      </c>
      <c r="AB71" s="273" t="s">
        <v>502</v>
      </c>
      <c r="AC71" s="273" t="s">
        <v>502</v>
      </c>
      <c r="AD71" s="273" t="s">
        <v>502</v>
      </c>
      <c r="AE71" s="273" t="s">
        <v>502</v>
      </c>
    </row>
    <row r="72" spans="1:31" s="279" customFormat="1" ht="47.25" x14ac:dyDescent="0.25">
      <c r="A72" s="275" t="s">
        <v>571</v>
      </c>
      <c r="B72" s="276" t="s">
        <v>667</v>
      </c>
      <c r="C72" s="275" t="s">
        <v>740</v>
      </c>
      <c r="D72" s="273" t="s">
        <v>502</v>
      </c>
      <c r="E72" s="273" t="s">
        <v>502</v>
      </c>
      <c r="F72" s="273" t="s">
        <v>502</v>
      </c>
      <c r="G72" s="273" t="s">
        <v>502</v>
      </c>
      <c r="H72" s="273" t="s">
        <v>502</v>
      </c>
      <c r="I72" s="273" t="s">
        <v>502</v>
      </c>
      <c r="J72" s="273" t="s">
        <v>502</v>
      </c>
      <c r="K72" s="273" t="s">
        <v>502</v>
      </c>
      <c r="L72" s="273" t="s">
        <v>502</v>
      </c>
      <c r="M72" s="273" t="s">
        <v>502</v>
      </c>
      <c r="N72" s="273" t="s">
        <v>502</v>
      </c>
      <c r="O72" s="273" t="s">
        <v>502</v>
      </c>
      <c r="P72" s="273" t="s">
        <v>502</v>
      </c>
      <c r="Q72" s="273" t="s">
        <v>502</v>
      </c>
      <c r="R72" s="273" t="s">
        <v>502</v>
      </c>
      <c r="S72" s="273" t="s">
        <v>502</v>
      </c>
      <c r="T72" s="273" t="s">
        <v>502</v>
      </c>
      <c r="U72" s="273" t="s">
        <v>502</v>
      </c>
      <c r="V72" s="273" t="s">
        <v>502</v>
      </c>
      <c r="W72" s="273" t="s">
        <v>502</v>
      </c>
      <c r="X72" s="273" t="s">
        <v>502</v>
      </c>
      <c r="Y72" s="273" t="s">
        <v>502</v>
      </c>
      <c r="Z72" s="273" t="s">
        <v>502</v>
      </c>
      <c r="AA72" s="273" t="s">
        <v>502</v>
      </c>
      <c r="AB72" s="273" t="s">
        <v>502</v>
      </c>
      <c r="AC72" s="273" t="s">
        <v>502</v>
      </c>
      <c r="AD72" s="273" t="s">
        <v>502</v>
      </c>
      <c r="AE72" s="273" t="s">
        <v>502</v>
      </c>
    </row>
    <row r="73" spans="1:31" ht="78.75" x14ac:dyDescent="0.25">
      <c r="A73" s="275" t="s">
        <v>571</v>
      </c>
      <c r="B73" s="276" t="s">
        <v>718</v>
      </c>
      <c r="C73" s="275" t="s">
        <v>773</v>
      </c>
      <c r="D73" s="273" t="s">
        <v>502</v>
      </c>
      <c r="E73" s="273" t="s">
        <v>502</v>
      </c>
      <c r="F73" s="273" t="s">
        <v>502</v>
      </c>
      <c r="G73" s="273" t="s">
        <v>502</v>
      </c>
      <c r="H73" s="273" t="s">
        <v>502</v>
      </c>
      <c r="I73" s="273" t="s">
        <v>502</v>
      </c>
      <c r="J73" s="273" t="s">
        <v>502</v>
      </c>
      <c r="K73" s="273" t="s">
        <v>502</v>
      </c>
      <c r="L73" s="273" t="s">
        <v>932</v>
      </c>
      <c r="M73" s="273" t="s">
        <v>930</v>
      </c>
      <c r="N73" s="273" t="s">
        <v>930</v>
      </c>
      <c r="O73" s="273" t="s">
        <v>930</v>
      </c>
      <c r="P73" s="273" t="s">
        <v>502</v>
      </c>
      <c r="Q73" s="94" t="s">
        <v>502</v>
      </c>
      <c r="R73" s="94" t="s">
        <v>502</v>
      </c>
      <c r="S73" s="94" t="s">
        <v>502</v>
      </c>
      <c r="T73" s="94" t="s">
        <v>502</v>
      </c>
      <c r="U73" s="94" t="s">
        <v>502</v>
      </c>
      <c r="V73" s="94" t="s">
        <v>502</v>
      </c>
      <c r="W73" s="94" t="s">
        <v>502</v>
      </c>
      <c r="X73" s="94" t="s">
        <v>502</v>
      </c>
      <c r="Y73" s="94" t="s">
        <v>502</v>
      </c>
      <c r="Z73" s="94" t="s">
        <v>502</v>
      </c>
      <c r="AA73" s="273" t="s">
        <v>502</v>
      </c>
      <c r="AB73" s="273" t="s">
        <v>502</v>
      </c>
      <c r="AC73" s="273" t="s">
        <v>942</v>
      </c>
      <c r="AD73" s="273" t="s">
        <v>930</v>
      </c>
      <c r="AE73" s="273" t="s">
        <v>932</v>
      </c>
    </row>
    <row r="74" spans="1:31" s="279" customFormat="1" ht="63" x14ac:dyDescent="0.25">
      <c r="A74" s="275" t="s">
        <v>573</v>
      </c>
      <c r="B74" s="276" t="s">
        <v>657</v>
      </c>
      <c r="C74" s="275" t="s">
        <v>740</v>
      </c>
      <c r="D74" s="273" t="s">
        <v>502</v>
      </c>
      <c r="E74" s="273" t="s">
        <v>502</v>
      </c>
      <c r="F74" s="273" t="s">
        <v>502</v>
      </c>
      <c r="G74" s="273" t="s">
        <v>502</v>
      </c>
      <c r="H74" s="273" t="s">
        <v>502</v>
      </c>
      <c r="I74" s="273" t="s">
        <v>502</v>
      </c>
      <c r="J74" s="273" t="s">
        <v>502</v>
      </c>
      <c r="K74" s="273" t="s">
        <v>502</v>
      </c>
      <c r="L74" s="273" t="s">
        <v>502</v>
      </c>
      <c r="M74" s="273" t="s">
        <v>502</v>
      </c>
      <c r="N74" s="273" t="s">
        <v>502</v>
      </c>
      <c r="O74" s="273" t="s">
        <v>502</v>
      </c>
      <c r="P74" s="273" t="s">
        <v>502</v>
      </c>
      <c r="Q74" s="273" t="s">
        <v>502</v>
      </c>
      <c r="R74" s="273" t="s">
        <v>502</v>
      </c>
      <c r="S74" s="273" t="s">
        <v>502</v>
      </c>
      <c r="T74" s="273" t="s">
        <v>502</v>
      </c>
      <c r="U74" s="273" t="s">
        <v>502</v>
      </c>
      <c r="V74" s="273" t="s">
        <v>502</v>
      </c>
      <c r="W74" s="273" t="s">
        <v>502</v>
      </c>
      <c r="X74" s="273" t="s">
        <v>502</v>
      </c>
      <c r="Y74" s="273" t="s">
        <v>502</v>
      </c>
      <c r="Z74" s="273" t="s">
        <v>502</v>
      </c>
      <c r="AA74" s="273" t="s">
        <v>502</v>
      </c>
      <c r="AB74" s="273" t="s">
        <v>502</v>
      </c>
      <c r="AC74" s="273" t="s">
        <v>502</v>
      </c>
      <c r="AD74" s="273" t="s">
        <v>502</v>
      </c>
      <c r="AE74" s="273" t="s">
        <v>502</v>
      </c>
    </row>
    <row r="75" spans="1:31" s="279" customFormat="1" ht="94.5" x14ac:dyDescent="0.25">
      <c r="A75" s="275" t="s">
        <v>668</v>
      </c>
      <c r="B75" s="276" t="s">
        <v>658</v>
      </c>
      <c r="C75" s="275" t="s">
        <v>740</v>
      </c>
      <c r="D75" s="273" t="s">
        <v>502</v>
      </c>
      <c r="E75" s="273" t="s">
        <v>502</v>
      </c>
      <c r="F75" s="273" t="s">
        <v>502</v>
      </c>
      <c r="G75" s="273" t="s">
        <v>502</v>
      </c>
      <c r="H75" s="273" t="s">
        <v>502</v>
      </c>
      <c r="I75" s="273" t="s">
        <v>502</v>
      </c>
      <c r="J75" s="273" t="s">
        <v>502</v>
      </c>
      <c r="K75" s="273" t="s">
        <v>502</v>
      </c>
      <c r="L75" s="273" t="s">
        <v>502</v>
      </c>
      <c r="M75" s="273" t="s">
        <v>502</v>
      </c>
      <c r="N75" s="273" t="s">
        <v>502</v>
      </c>
      <c r="O75" s="273" t="s">
        <v>502</v>
      </c>
      <c r="P75" s="273" t="s">
        <v>502</v>
      </c>
      <c r="Q75" s="273" t="s">
        <v>502</v>
      </c>
      <c r="R75" s="273" t="s">
        <v>502</v>
      </c>
      <c r="S75" s="273" t="s">
        <v>502</v>
      </c>
      <c r="T75" s="273" t="s">
        <v>502</v>
      </c>
      <c r="U75" s="273" t="s">
        <v>502</v>
      </c>
      <c r="V75" s="273" t="s">
        <v>502</v>
      </c>
      <c r="W75" s="273" t="s">
        <v>502</v>
      </c>
      <c r="X75" s="273" t="s">
        <v>502</v>
      </c>
      <c r="Y75" s="273" t="s">
        <v>502</v>
      </c>
      <c r="Z75" s="273" t="s">
        <v>502</v>
      </c>
      <c r="AA75" s="273" t="s">
        <v>502</v>
      </c>
      <c r="AB75" s="273" t="s">
        <v>502</v>
      </c>
      <c r="AC75" s="273" t="s">
        <v>502</v>
      </c>
      <c r="AD75" s="273" t="s">
        <v>502</v>
      </c>
      <c r="AE75" s="273" t="s">
        <v>502</v>
      </c>
    </row>
    <row r="76" spans="1:31" s="279" customFormat="1" ht="78.75" x14ac:dyDescent="0.25">
      <c r="A76" s="275" t="s">
        <v>669</v>
      </c>
      <c r="B76" s="276" t="s">
        <v>670</v>
      </c>
      <c r="C76" s="275" t="s">
        <v>740</v>
      </c>
      <c r="D76" s="273" t="s">
        <v>502</v>
      </c>
      <c r="E76" s="273" t="s">
        <v>502</v>
      </c>
      <c r="F76" s="273" t="s">
        <v>502</v>
      </c>
      <c r="G76" s="273" t="s">
        <v>502</v>
      </c>
      <c r="H76" s="273" t="s">
        <v>502</v>
      </c>
      <c r="I76" s="273" t="s">
        <v>502</v>
      </c>
      <c r="J76" s="273" t="s">
        <v>502</v>
      </c>
      <c r="K76" s="273" t="s">
        <v>502</v>
      </c>
      <c r="L76" s="273" t="s">
        <v>502</v>
      </c>
      <c r="M76" s="273" t="s">
        <v>502</v>
      </c>
      <c r="N76" s="273" t="s">
        <v>502</v>
      </c>
      <c r="O76" s="273" t="s">
        <v>502</v>
      </c>
      <c r="P76" s="273" t="s">
        <v>502</v>
      </c>
      <c r="Q76" s="273" t="s">
        <v>502</v>
      </c>
      <c r="R76" s="273" t="s">
        <v>502</v>
      </c>
      <c r="S76" s="273" t="s">
        <v>502</v>
      </c>
      <c r="T76" s="273" t="s">
        <v>502</v>
      </c>
      <c r="U76" s="273" t="s">
        <v>502</v>
      </c>
      <c r="V76" s="273" t="s">
        <v>502</v>
      </c>
      <c r="W76" s="273" t="s">
        <v>502</v>
      </c>
      <c r="X76" s="273" t="s">
        <v>502</v>
      </c>
      <c r="Y76" s="273" t="s">
        <v>502</v>
      </c>
      <c r="Z76" s="273" t="s">
        <v>502</v>
      </c>
      <c r="AA76" s="273" t="s">
        <v>502</v>
      </c>
      <c r="AB76" s="273" t="s">
        <v>502</v>
      </c>
      <c r="AC76" s="273" t="s">
        <v>502</v>
      </c>
      <c r="AD76" s="273" t="s">
        <v>502</v>
      </c>
      <c r="AE76" s="273" t="s">
        <v>502</v>
      </c>
    </row>
    <row r="77" spans="1:31" s="279" customFormat="1" ht="78.75" x14ac:dyDescent="0.25">
      <c r="A77" s="275" t="s">
        <v>671</v>
      </c>
      <c r="B77" s="276" t="s">
        <v>672</v>
      </c>
      <c r="C77" s="275" t="s">
        <v>740</v>
      </c>
      <c r="D77" s="273" t="s">
        <v>502</v>
      </c>
      <c r="E77" s="273" t="s">
        <v>502</v>
      </c>
      <c r="F77" s="273" t="s">
        <v>502</v>
      </c>
      <c r="G77" s="273" t="s">
        <v>502</v>
      </c>
      <c r="H77" s="273" t="s">
        <v>502</v>
      </c>
      <c r="I77" s="273" t="s">
        <v>502</v>
      </c>
      <c r="J77" s="273" t="s">
        <v>502</v>
      </c>
      <c r="K77" s="273" t="s">
        <v>502</v>
      </c>
      <c r="L77" s="273" t="s">
        <v>502</v>
      </c>
      <c r="M77" s="273" t="s">
        <v>502</v>
      </c>
      <c r="N77" s="273" t="s">
        <v>502</v>
      </c>
      <c r="O77" s="273" t="s">
        <v>502</v>
      </c>
      <c r="P77" s="273" t="s">
        <v>502</v>
      </c>
      <c r="Q77" s="273" t="s">
        <v>502</v>
      </c>
      <c r="R77" s="273" t="s">
        <v>502</v>
      </c>
      <c r="S77" s="273" t="s">
        <v>502</v>
      </c>
      <c r="T77" s="273" t="s">
        <v>502</v>
      </c>
      <c r="U77" s="273" t="s">
        <v>502</v>
      </c>
      <c r="V77" s="273" t="s">
        <v>502</v>
      </c>
      <c r="W77" s="273" t="s">
        <v>502</v>
      </c>
      <c r="X77" s="273" t="s">
        <v>502</v>
      </c>
      <c r="Y77" s="273" t="s">
        <v>502</v>
      </c>
      <c r="Z77" s="273" t="s">
        <v>502</v>
      </c>
      <c r="AA77" s="273" t="s">
        <v>502</v>
      </c>
      <c r="AB77" s="273" t="s">
        <v>502</v>
      </c>
      <c r="AC77" s="273" t="s">
        <v>502</v>
      </c>
      <c r="AD77" s="273" t="s">
        <v>502</v>
      </c>
      <c r="AE77" s="273" t="s">
        <v>502</v>
      </c>
    </row>
    <row r="78" spans="1:31" ht="63" x14ac:dyDescent="0.25">
      <c r="A78" s="275" t="s">
        <v>671</v>
      </c>
      <c r="B78" s="276" t="s">
        <v>688</v>
      </c>
      <c r="C78" s="275" t="s">
        <v>774</v>
      </c>
      <c r="D78" s="273" t="s">
        <v>502</v>
      </c>
      <c r="E78" s="273" t="s">
        <v>502</v>
      </c>
      <c r="F78" s="273" t="s">
        <v>502</v>
      </c>
      <c r="G78" s="273" t="s">
        <v>502</v>
      </c>
      <c r="H78" s="273" t="s">
        <v>502</v>
      </c>
      <c r="I78" s="273" t="s">
        <v>502</v>
      </c>
      <c r="J78" s="273" t="s">
        <v>502</v>
      </c>
      <c r="K78" s="273" t="s">
        <v>502</v>
      </c>
      <c r="L78" s="273" t="s">
        <v>932</v>
      </c>
      <c r="M78" s="273" t="s">
        <v>930</v>
      </c>
      <c r="N78" s="273" t="s">
        <v>930</v>
      </c>
      <c r="O78" s="273" t="s">
        <v>930</v>
      </c>
      <c r="P78" s="273" t="s">
        <v>502</v>
      </c>
      <c r="Q78" s="94" t="s">
        <v>502</v>
      </c>
      <c r="R78" s="94" t="s">
        <v>502</v>
      </c>
      <c r="S78" s="94" t="s">
        <v>502</v>
      </c>
      <c r="T78" s="94" t="s">
        <v>502</v>
      </c>
      <c r="U78" s="94" t="s">
        <v>502</v>
      </c>
      <c r="V78" s="94" t="s">
        <v>502</v>
      </c>
      <c r="W78" s="94" t="s">
        <v>502</v>
      </c>
      <c r="X78" s="94" t="s">
        <v>502</v>
      </c>
      <c r="Y78" s="94" t="s">
        <v>502</v>
      </c>
      <c r="Z78" s="94" t="s">
        <v>502</v>
      </c>
      <c r="AA78" s="273" t="s">
        <v>502</v>
      </c>
      <c r="AB78" s="273" t="s">
        <v>502</v>
      </c>
      <c r="AC78" s="273" t="s">
        <v>943</v>
      </c>
      <c r="AD78" s="273" t="s">
        <v>930</v>
      </c>
      <c r="AE78" s="273" t="s">
        <v>930</v>
      </c>
    </row>
    <row r="79" spans="1:31" ht="63" x14ac:dyDescent="0.25">
      <c r="A79" s="275" t="s">
        <v>671</v>
      </c>
      <c r="B79" s="276" t="s">
        <v>689</v>
      </c>
      <c r="C79" s="275" t="s">
        <v>775</v>
      </c>
      <c r="D79" s="273" t="s">
        <v>502</v>
      </c>
      <c r="E79" s="273" t="s">
        <v>502</v>
      </c>
      <c r="F79" s="273" t="s">
        <v>502</v>
      </c>
      <c r="G79" s="273" t="s">
        <v>502</v>
      </c>
      <c r="H79" s="273" t="s">
        <v>502</v>
      </c>
      <c r="I79" s="273" t="s">
        <v>502</v>
      </c>
      <c r="J79" s="273" t="s">
        <v>502</v>
      </c>
      <c r="K79" s="273" t="s">
        <v>502</v>
      </c>
      <c r="L79" s="273" t="s">
        <v>932</v>
      </c>
      <c r="M79" s="273" t="s">
        <v>930</v>
      </c>
      <c r="N79" s="273" t="s">
        <v>930</v>
      </c>
      <c r="O79" s="273" t="s">
        <v>930</v>
      </c>
      <c r="P79" s="273" t="s">
        <v>502</v>
      </c>
      <c r="Q79" s="94" t="s">
        <v>502</v>
      </c>
      <c r="R79" s="94" t="s">
        <v>502</v>
      </c>
      <c r="S79" s="94" t="s">
        <v>502</v>
      </c>
      <c r="T79" s="94" t="s">
        <v>502</v>
      </c>
      <c r="U79" s="94" t="s">
        <v>502</v>
      </c>
      <c r="V79" s="94" t="s">
        <v>502</v>
      </c>
      <c r="W79" s="94" t="s">
        <v>502</v>
      </c>
      <c r="X79" s="94" t="s">
        <v>502</v>
      </c>
      <c r="Y79" s="94" t="s">
        <v>502</v>
      </c>
      <c r="Z79" s="94" t="s">
        <v>502</v>
      </c>
      <c r="AA79" s="273" t="s">
        <v>502</v>
      </c>
      <c r="AB79" s="273" t="s">
        <v>502</v>
      </c>
      <c r="AC79" s="273" t="s">
        <v>943</v>
      </c>
      <c r="AD79" s="273" t="s">
        <v>930</v>
      </c>
      <c r="AE79" s="273" t="s">
        <v>930</v>
      </c>
    </row>
    <row r="80" spans="1:31" ht="63" x14ac:dyDescent="0.25">
      <c r="A80" s="275" t="s">
        <v>671</v>
      </c>
      <c r="B80" s="276" t="s">
        <v>690</v>
      </c>
      <c r="C80" s="275" t="s">
        <v>776</v>
      </c>
      <c r="D80" s="273" t="s">
        <v>502</v>
      </c>
      <c r="E80" s="273" t="s">
        <v>502</v>
      </c>
      <c r="F80" s="273" t="s">
        <v>502</v>
      </c>
      <c r="G80" s="273" t="s">
        <v>502</v>
      </c>
      <c r="H80" s="273" t="s">
        <v>502</v>
      </c>
      <c r="I80" s="273" t="s">
        <v>502</v>
      </c>
      <c r="J80" s="273" t="s">
        <v>502</v>
      </c>
      <c r="K80" s="273" t="s">
        <v>502</v>
      </c>
      <c r="L80" s="273" t="s">
        <v>932</v>
      </c>
      <c r="M80" s="273" t="s">
        <v>930</v>
      </c>
      <c r="N80" s="273" t="s">
        <v>930</v>
      </c>
      <c r="O80" s="273" t="s">
        <v>930</v>
      </c>
      <c r="P80" s="273" t="s">
        <v>502</v>
      </c>
      <c r="Q80" s="94" t="s">
        <v>502</v>
      </c>
      <c r="R80" s="94" t="s">
        <v>502</v>
      </c>
      <c r="S80" s="94" t="s">
        <v>502</v>
      </c>
      <c r="T80" s="94" t="s">
        <v>502</v>
      </c>
      <c r="U80" s="94" t="s">
        <v>502</v>
      </c>
      <c r="V80" s="94" t="s">
        <v>502</v>
      </c>
      <c r="W80" s="94" t="s">
        <v>502</v>
      </c>
      <c r="X80" s="94" t="s">
        <v>502</v>
      </c>
      <c r="Y80" s="94" t="s">
        <v>502</v>
      </c>
      <c r="Z80" s="94" t="s">
        <v>502</v>
      </c>
      <c r="AA80" s="273" t="s">
        <v>502</v>
      </c>
      <c r="AB80" s="273" t="s">
        <v>502</v>
      </c>
      <c r="AC80" s="273" t="s">
        <v>943</v>
      </c>
      <c r="AD80" s="273" t="s">
        <v>930</v>
      </c>
      <c r="AE80" s="273" t="s">
        <v>930</v>
      </c>
    </row>
    <row r="81" spans="1:31" ht="63" x14ac:dyDescent="0.25">
      <c r="A81" s="275" t="s">
        <v>671</v>
      </c>
      <c r="B81" s="276" t="s">
        <v>691</v>
      </c>
      <c r="C81" s="275" t="s">
        <v>777</v>
      </c>
      <c r="D81" s="273" t="s">
        <v>502</v>
      </c>
      <c r="E81" s="273" t="s">
        <v>502</v>
      </c>
      <c r="F81" s="273" t="s">
        <v>502</v>
      </c>
      <c r="G81" s="273" t="s">
        <v>502</v>
      </c>
      <c r="H81" s="273" t="s">
        <v>502</v>
      </c>
      <c r="I81" s="273" t="s">
        <v>502</v>
      </c>
      <c r="J81" s="273" t="s">
        <v>502</v>
      </c>
      <c r="K81" s="273" t="s">
        <v>502</v>
      </c>
      <c r="L81" s="273" t="s">
        <v>932</v>
      </c>
      <c r="M81" s="273" t="s">
        <v>930</v>
      </c>
      <c r="N81" s="273" t="s">
        <v>930</v>
      </c>
      <c r="O81" s="273" t="s">
        <v>930</v>
      </c>
      <c r="P81" s="273" t="s">
        <v>502</v>
      </c>
      <c r="Q81" s="94" t="s">
        <v>502</v>
      </c>
      <c r="R81" s="94" t="s">
        <v>502</v>
      </c>
      <c r="S81" s="94" t="s">
        <v>502</v>
      </c>
      <c r="T81" s="94" t="s">
        <v>502</v>
      </c>
      <c r="U81" s="94" t="s">
        <v>502</v>
      </c>
      <c r="V81" s="94" t="s">
        <v>502</v>
      </c>
      <c r="W81" s="94" t="s">
        <v>502</v>
      </c>
      <c r="X81" s="94" t="s">
        <v>502</v>
      </c>
      <c r="Y81" s="94" t="s">
        <v>502</v>
      </c>
      <c r="Z81" s="94" t="s">
        <v>502</v>
      </c>
      <c r="AA81" s="273" t="s">
        <v>502</v>
      </c>
      <c r="AB81" s="273" t="s">
        <v>502</v>
      </c>
      <c r="AC81" s="273" t="s">
        <v>943</v>
      </c>
      <c r="AD81" s="273" t="s">
        <v>930</v>
      </c>
      <c r="AE81" s="273" t="s">
        <v>930</v>
      </c>
    </row>
    <row r="82" spans="1:31" ht="63" x14ac:dyDescent="0.25">
      <c r="A82" s="275" t="s">
        <v>671</v>
      </c>
      <c r="B82" s="276" t="s">
        <v>697</v>
      </c>
      <c r="C82" s="275" t="s">
        <v>778</v>
      </c>
      <c r="D82" s="273" t="s">
        <v>502</v>
      </c>
      <c r="E82" s="273" t="s">
        <v>502</v>
      </c>
      <c r="F82" s="273" t="s">
        <v>502</v>
      </c>
      <c r="G82" s="273" t="s">
        <v>502</v>
      </c>
      <c r="H82" s="273" t="s">
        <v>502</v>
      </c>
      <c r="I82" s="273" t="s">
        <v>502</v>
      </c>
      <c r="J82" s="273" t="s">
        <v>502</v>
      </c>
      <c r="K82" s="273" t="s">
        <v>502</v>
      </c>
      <c r="L82" s="273" t="s">
        <v>932</v>
      </c>
      <c r="M82" s="273" t="s">
        <v>930</v>
      </c>
      <c r="N82" s="273" t="s">
        <v>930</v>
      </c>
      <c r="O82" s="273" t="s">
        <v>930</v>
      </c>
      <c r="P82" s="273" t="s">
        <v>502</v>
      </c>
      <c r="Q82" s="94" t="s">
        <v>502</v>
      </c>
      <c r="R82" s="94" t="s">
        <v>502</v>
      </c>
      <c r="S82" s="94" t="s">
        <v>502</v>
      </c>
      <c r="T82" s="94" t="s">
        <v>502</v>
      </c>
      <c r="U82" s="94" t="s">
        <v>502</v>
      </c>
      <c r="V82" s="94" t="s">
        <v>502</v>
      </c>
      <c r="W82" s="94" t="s">
        <v>502</v>
      </c>
      <c r="X82" s="94" t="s">
        <v>502</v>
      </c>
      <c r="Y82" s="94" t="s">
        <v>502</v>
      </c>
      <c r="Z82" s="94" t="s">
        <v>502</v>
      </c>
      <c r="AA82" s="273" t="s">
        <v>502</v>
      </c>
      <c r="AB82" s="273" t="s">
        <v>502</v>
      </c>
      <c r="AC82" s="273" t="s">
        <v>943</v>
      </c>
      <c r="AD82" s="273" t="s">
        <v>930</v>
      </c>
      <c r="AE82" s="273" t="s">
        <v>930</v>
      </c>
    </row>
    <row r="83" spans="1:31" ht="63" x14ac:dyDescent="0.25">
      <c r="A83" s="275" t="s">
        <v>671</v>
      </c>
      <c r="B83" s="276" t="s">
        <v>698</v>
      </c>
      <c r="C83" s="275" t="s">
        <v>779</v>
      </c>
      <c r="D83" s="273" t="s">
        <v>502</v>
      </c>
      <c r="E83" s="273" t="s">
        <v>502</v>
      </c>
      <c r="F83" s="273" t="s">
        <v>502</v>
      </c>
      <c r="G83" s="273" t="s">
        <v>502</v>
      </c>
      <c r="H83" s="273" t="s">
        <v>502</v>
      </c>
      <c r="I83" s="273" t="s">
        <v>502</v>
      </c>
      <c r="J83" s="273" t="s">
        <v>502</v>
      </c>
      <c r="K83" s="273" t="s">
        <v>502</v>
      </c>
      <c r="L83" s="273" t="s">
        <v>932</v>
      </c>
      <c r="M83" s="273" t="s">
        <v>930</v>
      </c>
      <c r="N83" s="273" t="s">
        <v>930</v>
      </c>
      <c r="O83" s="273" t="s">
        <v>930</v>
      </c>
      <c r="P83" s="273" t="s">
        <v>502</v>
      </c>
      <c r="Q83" s="94" t="s">
        <v>502</v>
      </c>
      <c r="R83" s="94" t="s">
        <v>502</v>
      </c>
      <c r="S83" s="94" t="s">
        <v>502</v>
      </c>
      <c r="T83" s="94" t="s">
        <v>502</v>
      </c>
      <c r="U83" s="94" t="s">
        <v>502</v>
      </c>
      <c r="V83" s="94" t="s">
        <v>502</v>
      </c>
      <c r="W83" s="94" t="s">
        <v>502</v>
      </c>
      <c r="X83" s="94" t="s">
        <v>502</v>
      </c>
      <c r="Y83" s="94" t="s">
        <v>502</v>
      </c>
      <c r="Z83" s="94" t="s">
        <v>502</v>
      </c>
      <c r="AA83" s="273" t="s">
        <v>502</v>
      </c>
      <c r="AB83" s="273" t="s">
        <v>502</v>
      </c>
      <c r="AC83" s="273" t="s">
        <v>943</v>
      </c>
      <c r="AD83" s="273" t="s">
        <v>930</v>
      </c>
      <c r="AE83" s="273" t="s">
        <v>930</v>
      </c>
    </row>
    <row r="84" spans="1:31" ht="110.25" x14ac:dyDescent="0.25">
      <c r="A84" s="275" t="s">
        <v>671</v>
      </c>
      <c r="B84" s="276" t="s">
        <v>699</v>
      </c>
      <c r="C84" s="275" t="s">
        <v>780</v>
      </c>
      <c r="D84" s="273" t="s">
        <v>502</v>
      </c>
      <c r="E84" s="273" t="s">
        <v>502</v>
      </c>
      <c r="F84" s="273" t="s">
        <v>502</v>
      </c>
      <c r="G84" s="273" t="s">
        <v>502</v>
      </c>
      <c r="H84" s="273" t="s">
        <v>502</v>
      </c>
      <c r="I84" s="273" t="s">
        <v>502</v>
      </c>
      <c r="J84" s="273" t="s">
        <v>502</v>
      </c>
      <c r="K84" s="273" t="s">
        <v>502</v>
      </c>
      <c r="L84" s="273" t="s">
        <v>932</v>
      </c>
      <c r="M84" s="273" t="s">
        <v>930</v>
      </c>
      <c r="N84" s="273" t="s">
        <v>930</v>
      </c>
      <c r="O84" s="273" t="s">
        <v>930</v>
      </c>
      <c r="P84" s="273" t="s">
        <v>502</v>
      </c>
      <c r="Q84" s="94" t="s">
        <v>502</v>
      </c>
      <c r="R84" s="94" t="s">
        <v>502</v>
      </c>
      <c r="S84" s="94" t="s">
        <v>502</v>
      </c>
      <c r="T84" s="94" t="s">
        <v>502</v>
      </c>
      <c r="U84" s="94" t="s">
        <v>502</v>
      </c>
      <c r="V84" s="94" t="s">
        <v>502</v>
      </c>
      <c r="W84" s="94" t="s">
        <v>502</v>
      </c>
      <c r="X84" s="94" t="s">
        <v>502</v>
      </c>
      <c r="Y84" s="94" t="s">
        <v>502</v>
      </c>
      <c r="Z84" s="94" t="s">
        <v>502</v>
      </c>
      <c r="AA84" s="273" t="s">
        <v>502</v>
      </c>
      <c r="AB84" s="273" t="s">
        <v>502</v>
      </c>
      <c r="AC84" s="273" t="s">
        <v>943</v>
      </c>
      <c r="AD84" s="273" t="s">
        <v>930</v>
      </c>
      <c r="AE84" s="273" t="s">
        <v>930</v>
      </c>
    </row>
    <row r="85" spans="1:31" ht="126" x14ac:dyDescent="0.25">
      <c r="A85" s="275" t="s">
        <v>671</v>
      </c>
      <c r="B85" s="276" t="s">
        <v>700</v>
      </c>
      <c r="C85" s="275" t="s">
        <v>781</v>
      </c>
      <c r="D85" s="273" t="s">
        <v>502</v>
      </c>
      <c r="E85" s="273" t="s">
        <v>502</v>
      </c>
      <c r="F85" s="273" t="s">
        <v>502</v>
      </c>
      <c r="G85" s="273" t="s">
        <v>502</v>
      </c>
      <c r="H85" s="273" t="s">
        <v>502</v>
      </c>
      <c r="I85" s="273" t="s">
        <v>502</v>
      </c>
      <c r="J85" s="273" t="s">
        <v>502</v>
      </c>
      <c r="K85" s="273" t="s">
        <v>502</v>
      </c>
      <c r="L85" s="273" t="s">
        <v>932</v>
      </c>
      <c r="M85" s="273" t="s">
        <v>930</v>
      </c>
      <c r="N85" s="273" t="s">
        <v>930</v>
      </c>
      <c r="O85" s="273" t="s">
        <v>930</v>
      </c>
      <c r="P85" s="273" t="s">
        <v>502</v>
      </c>
      <c r="Q85" s="94" t="s">
        <v>502</v>
      </c>
      <c r="R85" s="94" t="s">
        <v>502</v>
      </c>
      <c r="S85" s="94" t="s">
        <v>502</v>
      </c>
      <c r="T85" s="94" t="s">
        <v>502</v>
      </c>
      <c r="U85" s="94" t="s">
        <v>502</v>
      </c>
      <c r="V85" s="94" t="s">
        <v>502</v>
      </c>
      <c r="W85" s="94" t="s">
        <v>502</v>
      </c>
      <c r="X85" s="94" t="s">
        <v>502</v>
      </c>
      <c r="Y85" s="94" t="s">
        <v>502</v>
      </c>
      <c r="Z85" s="94" t="s">
        <v>502</v>
      </c>
      <c r="AA85" s="273" t="s">
        <v>502</v>
      </c>
      <c r="AB85" s="273" t="s">
        <v>502</v>
      </c>
      <c r="AC85" s="273" t="s">
        <v>943</v>
      </c>
      <c r="AD85" s="273" t="s">
        <v>930</v>
      </c>
      <c r="AE85" s="273" t="s">
        <v>930</v>
      </c>
    </row>
    <row r="86" spans="1:31" ht="110.25" x14ac:dyDescent="0.25">
      <c r="A86" s="275" t="s">
        <v>671</v>
      </c>
      <c r="B86" s="276" t="s">
        <v>701</v>
      </c>
      <c r="C86" s="275" t="s">
        <v>782</v>
      </c>
      <c r="D86" s="273" t="s">
        <v>502</v>
      </c>
      <c r="E86" s="273" t="s">
        <v>502</v>
      </c>
      <c r="F86" s="273" t="s">
        <v>502</v>
      </c>
      <c r="G86" s="273" t="s">
        <v>502</v>
      </c>
      <c r="H86" s="273" t="s">
        <v>502</v>
      </c>
      <c r="I86" s="273" t="s">
        <v>502</v>
      </c>
      <c r="J86" s="273" t="s">
        <v>502</v>
      </c>
      <c r="K86" s="273" t="s">
        <v>502</v>
      </c>
      <c r="L86" s="273" t="s">
        <v>932</v>
      </c>
      <c r="M86" s="273" t="s">
        <v>930</v>
      </c>
      <c r="N86" s="273" t="s">
        <v>930</v>
      </c>
      <c r="O86" s="273" t="s">
        <v>930</v>
      </c>
      <c r="P86" s="273" t="s">
        <v>502</v>
      </c>
      <c r="Q86" s="94" t="s">
        <v>502</v>
      </c>
      <c r="R86" s="94" t="s">
        <v>502</v>
      </c>
      <c r="S86" s="94" t="s">
        <v>502</v>
      </c>
      <c r="T86" s="94" t="s">
        <v>502</v>
      </c>
      <c r="U86" s="94" t="s">
        <v>502</v>
      </c>
      <c r="V86" s="94" t="s">
        <v>502</v>
      </c>
      <c r="W86" s="94" t="s">
        <v>502</v>
      </c>
      <c r="X86" s="94" t="s">
        <v>502</v>
      </c>
      <c r="Y86" s="94" t="s">
        <v>502</v>
      </c>
      <c r="Z86" s="94" t="s">
        <v>502</v>
      </c>
      <c r="AA86" s="273" t="s">
        <v>502</v>
      </c>
      <c r="AB86" s="273" t="s">
        <v>502</v>
      </c>
      <c r="AC86" s="273" t="s">
        <v>943</v>
      </c>
      <c r="AD86" s="273" t="s">
        <v>930</v>
      </c>
      <c r="AE86" s="273" t="s">
        <v>930</v>
      </c>
    </row>
    <row r="87" spans="1:31" ht="110.25" x14ac:dyDescent="0.25">
      <c r="A87" s="275" t="s">
        <v>671</v>
      </c>
      <c r="B87" s="276" t="s">
        <v>702</v>
      </c>
      <c r="C87" s="275" t="s">
        <v>783</v>
      </c>
      <c r="D87" s="273" t="s">
        <v>502</v>
      </c>
      <c r="E87" s="273" t="s">
        <v>502</v>
      </c>
      <c r="F87" s="273" t="s">
        <v>502</v>
      </c>
      <c r="G87" s="273" t="s">
        <v>502</v>
      </c>
      <c r="H87" s="273" t="s">
        <v>502</v>
      </c>
      <c r="I87" s="273" t="s">
        <v>502</v>
      </c>
      <c r="J87" s="273" t="s">
        <v>502</v>
      </c>
      <c r="K87" s="273" t="s">
        <v>502</v>
      </c>
      <c r="L87" s="273" t="s">
        <v>932</v>
      </c>
      <c r="M87" s="273" t="s">
        <v>930</v>
      </c>
      <c r="N87" s="273" t="s">
        <v>930</v>
      </c>
      <c r="O87" s="273" t="s">
        <v>930</v>
      </c>
      <c r="P87" s="273" t="s">
        <v>502</v>
      </c>
      <c r="Q87" s="94" t="s">
        <v>502</v>
      </c>
      <c r="R87" s="94" t="s">
        <v>502</v>
      </c>
      <c r="S87" s="94" t="s">
        <v>502</v>
      </c>
      <c r="T87" s="94" t="s">
        <v>502</v>
      </c>
      <c r="U87" s="94" t="s">
        <v>502</v>
      </c>
      <c r="V87" s="94" t="s">
        <v>502</v>
      </c>
      <c r="W87" s="94" t="s">
        <v>502</v>
      </c>
      <c r="X87" s="94" t="s">
        <v>502</v>
      </c>
      <c r="Y87" s="94" t="s">
        <v>502</v>
      </c>
      <c r="Z87" s="94" t="s">
        <v>502</v>
      </c>
      <c r="AA87" s="273" t="s">
        <v>502</v>
      </c>
      <c r="AB87" s="273" t="s">
        <v>502</v>
      </c>
      <c r="AC87" s="273" t="s">
        <v>943</v>
      </c>
      <c r="AD87" s="273" t="s">
        <v>930</v>
      </c>
      <c r="AE87" s="273" t="s">
        <v>930</v>
      </c>
    </row>
    <row r="88" spans="1:31" ht="126" x14ac:dyDescent="0.25">
      <c r="A88" s="275" t="s">
        <v>671</v>
      </c>
      <c r="B88" s="276" t="s">
        <v>703</v>
      </c>
      <c r="C88" s="275" t="s">
        <v>784</v>
      </c>
      <c r="D88" s="273" t="s">
        <v>502</v>
      </c>
      <c r="E88" s="273" t="s">
        <v>502</v>
      </c>
      <c r="F88" s="273" t="s">
        <v>502</v>
      </c>
      <c r="G88" s="273" t="s">
        <v>502</v>
      </c>
      <c r="H88" s="273" t="s">
        <v>502</v>
      </c>
      <c r="I88" s="273" t="s">
        <v>502</v>
      </c>
      <c r="J88" s="273" t="s">
        <v>502</v>
      </c>
      <c r="K88" s="273" t="s">
        <v>502</v>
      </c>
      <c r="L88" s="273" t="s">
        <v>932</v>
      </c>
      <c r="M88" s="273" t="s">
        <v>930</v>
      </c>
      <c r="N88" s="273" t="s">
        <v>930</v>
      </c>
      <c r="O88" s="273" t="s">
        <v>930</v>
      </c>
      <c r="P88" s="273" t="s">
        <v>502</v>
      </c>
      <c r="Q88" s="94" t="s">
        <v>502</v>
      </c>
      <c r="R88" s="94" t="s">
        <v>502</v>
      </c>
      <c r="S88" s="94" t="s">
        <v>502</v>
      </c>
      <c r="T88" s="94" t="s">
        <v>502</v>
      </c>
      <c r="U88" s="94" t="s">
        <v>502</v>
      </c>
      <c r="V88" s="94" t="s">
        <v>502</v>
      </c>
      <c r="W88" s="94" t="s">
        <v>502</v>
      </c>
      <c r="X88" s="94" t="s">
        <v>502</v>
      </c>
      <c r="Y88" s="94" t="s">
        <v>502</v>
      </c>
      <c r="Z88" s="94" t="s">
        <v>502</v>
      </c>
      <c r="AA88" s="273" t="s">
        <v>502</v>
      </c>
      <c r="AB88" s="273" t="s">
        <v>502</v>
      </c>
      <c r="AC88" s="273" t="s">
        <v>943</v>
      </c>
      <c r="AD88" s="273" t="s">
        <v>930</v>
      </c>
      <c r="AE88" s="273" t="s">
        <v>930</v>
      </c>
    </row>
    <row r="89" spans="1:31" ht="110.25" x14ac:dyDescent="0.25">
      <c r="A89" s="275" t="s">
        <v>671</v>
      </c>
      <c r="B89" s="276" t="s">
        <v>704</v>
      </c>
      <c r="C89" s="275" t="s">
        <v>785</v>
      </c>
      <c r="D89" s="273" t="s">
        <v>502</v>
      </c>
      <c r="E89" s="273" t="s">
        <v>502</v>
      </c>
      <c r="F89" s="273" t="s">
        <v>502</v>
      </c>
      <c r="G89" s="273" t="s">
        <v>502</v>
      </c>
      <c r="H89" s="273" t="s">
        <v>502</v>
      </c>
      <c r="I89" s="273" t="s">
        <v>502</v>
      </c>
      <c r="J89" s="273" t="s">
        <v>502</v>
      </c>
      <c r="K89" s="273" t="s">
        <v>502</v>
      </c>
      <c r="L89" s="273" t="s">
        <v>932</v>
      </c>
      <c r="M89" s="273" t="s">
        <v>930</v>
      </c>
      <c r="N89" s="273" t="s">
        <v>930</v>
      </c>
      <c r="O89" s="273" t="s">
        <v>930</v>
      </c>
      <c r="P89" s="273" t="s">
        <v>502</v>
      </c>
      <c r="Q89" s="94" t="s">
        <v>502</v>
      </c>
      <c r="R89" s="94" t="s">
        <v>502</v>
      </c>
      <c r="S89" s="94" t="s">
        <v>502</v>
      </c>
      <c r="T89" s="94" t="s">
        <v>502</v>
      </c>
      <c r="U89" s="94" t="s">
        <v>502</v>
      </c>
      <c r="V89" s="94" t="s">
        <v>502</v>
      </c>
      <c r="W89" s="94" t="s">
        <v>502</v>
      </c>
      <c r="X89" s="94" t="s">
        <v>502</v>
      </c>
      <c r="Y89" s="94" t="s">
        <v>502</v>
      </c>
      <c r="Z89" s="94" t="s">
        <v>502</v>
      </c>
      <c r="AA89" s="273" t="s">
        <v>502</v>
      </c>
      <c r="AB89" s="273" t="s">
        <v>502</v>
      </c>
      <c r="AC89" s="273" t="s">
        <v>943</v>
      </c>
      <c r="AD89" s="273" t="s">
        <v>930</v>
      </c>
      <c r="AE89" s="273" t="s">
        <v>930</v>
      </c>
    </row>
    <row r="90" spans="1:31" ht="110.25" x14ac:dyDescent="0.25">
      <c r="A90" s="275" t="s">
        <v>671</v>
      </c>
      <c r="B90" s="276" t="s">
        <v>705</v>
      </c>
      <c r="C90" s="275" t="s">
        <v>786</v>
      </c>
      <c r="D90" s="273" t="s">
        <v>502</v>
      </c>
      <c r="E90" s="273" t="s">
        <v>502</v>
      </c>
      <c r="F90" s="273" t="s">
        <v>502</v>
      </c>
      <c r="G90" s="273" t="s">
        <v>502</v>
      </c>
      <c r="H90" s="273" t="s">
        <v>502</v>
      </c>
      <c r="I90" s="273" t="s">
        <v>502</v>
      </c>
      <c r="J90" s="273" t="s">
        <v>502</v>
      </c>
      <c r="K90" s="273" t="s">
        <v>502</v>
      </c>
      <c r="L90" s="273" t="s">
        <v>932</v>
      </c>
      <c r="M90" s="273" t="s">
        <v>930</v>
      </c>
      <c r="N90" s="273" t="s">
        <v>930</v>
      </c>
      <c r="O90" s="273" t="s">
        <v>930</v>
      </c>
      <c r="P90" s="273" t="s">
        <v>502</v>
      </c>
      <c r="Q90" s="94" t="s">
        <v>502</v>
      </c>
      <c r="R90" s="94" t="s">
        <v>502</v>
      </c>
      <c r="S90" s="94" t="s">
        <v>502</v>
      </c>
      <c r="T90" s="94" t="s">
        <v>502</v>
      </c>
      <c r="U90" s="94" t="s">
        <v>502</v>
      </c>
      <c r="V90" s="94" t="s">
        <v>502</v>
      </c>
      <c r="W90" s="94" t="s">
        <v>502</v>
      </c>
      <c r="X90" s="94" t="s">
        <v>502</v>
      </c>
      <c r="Y90" s="94" t="s">
        <v>502</v>
      </c>
      <c r="Z90" s="94" t="s">
        <v>502</v>
      </c>
      <c r="AA90" s="273" t="s">
        <v>502</v>
      </c>
      <c r="AB90" s="273" t="s">
        <v>502</v>
      </c>
      <c r="AC90" s="273" t="s">
        <v>943</v>
      </c>
      <c r="AD90" s="273" t="s">
        <v>930</v>
      </c>
      <c r="AE90" s="273" t="s">
        <v>930</v>
      </c>
    </row>
    <row r="91" spans="1:31" ht="126" x14ac:dyDescent="0.25">
      <c r="A91" s="275" t="s">
        <v>671</v>
      </c>
      <c r="B91" s="276" t="s">
        <v>706</v>
      </c>
      <c r="C91" s="275" t="s">
        <v>787</v>
      </c>
      <c r="D91" s="273" t="s">
        <v>502</v>
      </c>
      <c r="E91" s="273" t="s">
        <v>502</v>
      </c>
      <c r="F91" s="273" t="s">
        <v>502</v>
      </c>
      <c r="G91" s="273" t="s">
        <v>502</v>
      </c>
      <c r="H91" s="273" t="s">
        <v>502</v>
      </c>
      <c r="I91" s="273" t="s">
        <v>502</v>
      </c>
      <c r="J91" s="273" t="s">
        <v>502</v>
      </c>
      <c r="K91" s="273" t="s">
        <v>502</v>
      </c>
      <c r="L91" s="273" t="s">
        <v>932</v>
      </c>
      <c r="M91" s="273" t="s">
        <v>930</v>
      </c>
      <c r="N91" s="273" t="s">
        <v>930</v>
      </c>
      <c r="O91" s="273" t="s">
        <v>930</v>
      </c>
      <c r="P91" s="273" t="s">
        <v>502</v>
      </c>
      <c r="Q91" s="94" t="s">
        <v>502</v>
      </c>
      <c r="R91" s="94" t="s">
        <v>502</v>
      </c>
      <c r="S91" s="94" t="s">
        <v>502</v>
      </c>
      <c r="T91" s="94" t="s">
        <v>502</v>
      </c>
      <c r="U91" s="94" t="s">
        <v>502</v>
      </c>
      <c r="V91" s="94" t="s">
        <v>502</v>
      </c>
      <c r="W91" s="94" t="s">
        <v>502</v>
      </c>
      <c r="X91" s="94" t="s">
        <v>502</v>
      </c>
      <c r="Y91" s="94" t="s">
        <v>502</v>
      </c>
      <c r="Z91" s="94" t="s">
        <v>502</v>
      </c>
      <c r="AA91" s="273" t="s">
        <v>502</v>
      </c>
      <c r="AB91" s="273" t="s">
        <v>502</v>
      </c>
      <c r="AC91" s="273" t="s">
        <v>943</v>
      </c>
      <c r="AD91" s="273" t="s">
        <v>930</v>
      </c>
      <c r="AE91" s="273" t="s">
        <v>930</v>
      </c>
    </row>
    <row r="92" spans="1:31" ht="126" x14ac:dyDescent="0.25">
      <c r="A92" s="275" t="s">
        <v>671</v>
      </c>
      <c r="B92" s="276" t="s">
        <v>707</v>
      </c>
      <c r="C92" s="275" t="s">
        <v>788</v>
      </c>
      <c r="D92" s="273" t="s">
        <v>502</v>
      </c>
      <c r="E92" s="273" t="s">
        <v>502</v>
      </c>
      <c r="F92" s="273" t="s">
        <v>502</v>
      </c>
      <c r="G92" s="273" t="s">
        <v>502</v>
      </c>
      <c r="H92" s="273" t="s">
        <v>502</v>
      </c>
      <c r="I92" s="273" t="s">
        <v>502</v>
      </c>
      <c r="J92" s="273" t="s">
        <v>502</v>
      </c>
      <c r="K92" s="273" t="s">
        <v>502</v>
      </c>
      <c r="L92" s="273" t="s">
        <v>932</v>
      </c>
      <c r="M92" s="273" t="s">
        <v>930</v>
      </c>
      <c r="N92" s="273" t="s">
        <v>930</v>
      </c>
      <c r="O92" s="273" t="s">
        <v>930</v>
      </c>
      <c r="P92" s="273" t="s">
        <v>502</v>
      </c>
      <c r="Q92" s="94" t="s">
        <v>502</v>
      </c>
      <c r="R92" s="94" t="s">
        <v>502</v>
      </c>
      <c r="S92" s="94" t="s">
        <v>502</v>
      </c>
      <c r="T92" s="94" t="s">
        <v>502</v>
      </c>
      <c r="U92" s="94" t="s">
        <v>502</v>
      </c>
      <c r="V92" s="94" t="s">
        <v>502</v>
      </c>
      <c r="W92" s="94" t="s">
        <v>502</v>
      </c>
      <c r="X92" s="94" t="s">
        <v>502</v>
      </c>
      <c r="Y92" s="94" t="s">
        <v>502</v>
      </c>
      <c r="Z92" s="94" t="s">
        <v>502</v>
      </c>
      <c r="AA92" s="273" t="s">
        <v>502</v>
      </c>
      <c r="AB92" s="273" t="s">
        <v>502</v>
      </c>
      <c r="AC92" s="273" t="s">
        <v>943</v>
      </c>
      <c r="AD92" s="273" t="s">
        <v>930</v>
      </c>
      <c r="AE92" s="273" t="s">
        <v>930</v>
      </c>
    </row>
    <row r="93" spans="1:31" ht="63" x14ac:dyDescent="0.25">
      <c r="A93" s="275" t="s">
        <v>671</v>
      </c>
      <c r="B93" s="276" t="s">
        <v>708</v>
      </c>
      <c r="C93" s="275" t="s">
        <v>789</v>
      </c>
      <c r="D93" s="273" t="s">
        <v>502</v>
      </c>
      <c r="E93" s="273" t="s">
        <v>502</v>
      </c>
      <c r="F93" s="273" t="s">
        <v>502</v>
      </c>
      <c r="G93" s="273" t="s">
        <v>502</v>
      </c>
      <c r="H93" s="273" t="s">
        <v>502</v>
      </c>
      <c r="I93" s="273" t="s">
        <v>502</v>
      </c>
      <c r="J93" s="273" t="s">
        <v>502</v>
      </c>
      <c r="K93" s="273" t="s">
        <v>502</v>
      </c>
      <c r="L93" s="273" t="s">
        <v>932</v>
      </c>
      <c r="M93" s="273" t="s">
        <v>930</v>
      </c>
      <c r="N93" s="273" t="s">
        <v>930</v>
      </c>
      <c r="O93" s="273" t="s">
        <v>930</v>
      </c>
      <c r="P93" s="273" t="s">
        <v>502</v>
      </c>
      <c r="Q93" s="94" t="s">
        <v>502</v>
      </c>
      <c r="R93" s="94" t="s">
        <v>502</v>
      </c>
      <c r="S93" s="94" t="s">
        <v>502</v>
      </c>
      <c r="T93" s="94" t="s">
        <v>502</v>
      </c>
      <c r="U93" s="94" t="s">
        <v>502</v>
      </c>
      <c r="V93" s="94" t="s">
        <v>502</v>
      </c>
      <c r="W93" s="94" t="s">
        <v>502</v>
      </c>
      <c r="X93" s="94" t="s">
        <v>502</v>
      </c>
      <c r="Y93" s="94" t="s">
        <v>502</v>
      </c>
      <c r="Z93" s="94" t="s">
        <v>502</v>
      </c>
      <c r="AA93" s="273" t="s">
        <v>502</v>
      </c>
      <c r="AB93" s="273" t="s">
        <v>502</v>
      </c>
      <c r="AC93" s="273" t="s">
        <v>943</v>
      </c>
      <c r="AD93" s="273" t="s">
        <v>930</v>
      </c>
      <c r="AE93" s="273" t="s">
        <v>930</v>
      </c>
    </row>
    <row r="94" spans="1:31" ht="110.25" x14ac:dyDescent="0.25">
      <c r="A94" s="275" t="s">
        <v>671</v>
      </c>
      <c r="B94" s="276" t="s">
        <v>709</v>
      </c>
      <c r="C94" s="275" t="s">
        <v>790</v>
      </c>
      <c r="D94" s="273" t="s">
        <v>502</v>
      </c>
      <c r="E94" s="273" t="s">
        <v>502</v>
      </c>
      <c r="F94" s="273" t="s">
        <v>502</v>
      </c>
      <c r="G94" s="273" t="s">
        <v>502</v>
      </c>
      <c r="H94" s="273" t="s">
        <v>502</v>
      </c>
      <c r="I94" s="273" t="s">
        <v>502</v>
      </c>
      <c r="J94" s="273" t="s">
        <v>502</v>
      </c>
      <c r="K94" s="273" t="s">
        <v>502</v>
      </c>
      <c r="L94" s="273" t="s">
        <v>932</v>
      </c>
      <c r="M94" s="273" t="s">
        <v>930</v>
      </c>
      <c r="N94" s="273" t="s">
        <v>930</v>
      </c>
      <c r="O94" s="273" t="s">
        <v>930</v>
      </c>
      <c r="P94" s="273" t="s">
        <v>502</v>
      </c>
      <c r="Q94" s="94" t="s">
        <v>502</v>
      </c>
      <c r="R94" s="94" t="s">
        <v>502</v>
      </c>
      <c r="S94" s="94" t="s">
        <v>502</v>
      </c>
      <c r="T94" s="94" t="s">
        <v>502</v>
      </c>
      <c r="U94" s="94" t="s">
        <v>502</v>
      </c>
      <c r="V94" s="94" t="s">
        <v>502</v>
      </c>
      <c r="W94" s="94" t="s">
        <v>502</v>
      </c>
      <c r="X94" s="94" t="s">
        <v>502</v>
      </c>
      <c r="Y94" s="94" t="s">
        <v>502</v>
      </c>
      <c r="Z94" s="94" t="s">
        <v>502</v>
      </c>
      <c r="AA94" s="273" t="s">
        <v>502</v>
      </c>
      <c r="AB94" s="273" t="s">
        <v>502</v>
      </c>
      <c r="AC94" s="273" t="s">
        <v>943</v>
      </c>
      <c r="AD94" s="273" t="s">
        <v>930</v>
      </c>
      <c r="AE94" s="273" t="s">
        <v>930</v>
      </c>
    </row>
    <row r="95" spans="1:31" s="279" customFormat="1" ht="47.25" x14ac:dyDescent="0.25">
      <c r="A95" s="275" t="s">
        <v>673</v>
      </c>
      <c r="B95" s="276" t="s">
        <v>674</v>
      </c>
      <c r="C95" s="275" t="s">
        <v>740</v>
      </c>
      <c r="D95" s="273" t="s">
        <v>502</v>
      </c>
      <c r="E95" s="273" t="s">
        <v>502</v>
      </c>
      <c r="F95" s="273" t="s">
        <v>502</v>
      </c>
      <c r="G95" s="273" t="s">
        <v>502</v>
      </c>
      <c r="H95" s="273" t="s">
        <v>502</v>
      </c>
      <c r="I95" s="273" t="s">
        <v>502</v>
      </c>
      <c r="J95" s="273" t="s">
        <v>502</v>
      </c>
      <c r="K95" s="273" t="s">
        <v>502</v>
      </c>
      <c r="L95" s="273" t="s">
        <v>502</v>
      </c>
      <c r="M95" s="273" t="s">
        <v>502</v>
      </c>
      <c r="N95" s="273" t="s">
        <v>502</v>
      </c>
      <c r="O95" s="273" t="s">
        <v>502</v>
      </c>
      <c r="P95" s="273" t="s">
        <v>502</v>
      </c>
      <c r="Q95" s="273" t="s">
        <v>502</v>
      </c>
      <c r="R95" s="273" t="s">
        <v>502</v>
      </c>
      <c r="S95" s="273" t="s">
        <v>502</v>
      </c>
      <c r="T95" s="273" t="s">
        <v>502</v>
      </c>
      <c r="U95" s="273" t="s">
        <v>502</v>
      </c>
      <c r="V95" s="273" t="s">
        <v>502</v>
      </c>
      <c r="W95" s="273" t="s">
        <v>502</v>
      </c>
      <c r="X95" s="273" t="s">
        <v>502</v>
      </c>
      <c r="Y95" s="273" t="s">
        <v>502</v>
      </c>
      <c r="Z95" s="273" t="s">
        <v>502</v>
      </c>
      <c r="AA95" s="273" t="s">
        <v>502</v>
      </c>
      <c r="AB95" s="273" t="s">
        <v>502</v>
      </c>
      <c r="AC95" s="273" t="s">
        <v>502</v>
      </c>
      <c r="AD95" s="273" t="s">
        <v>502</v>
      </c>
      <c r="AE95" s="273" t="s">
        <v>502</v>
      </c>
    </row>
    <row r="96" spans="1:31" ht="173.25" x14ac:dyDescent="0.25">
      <c r="A96" s="275" t="s">
        <v>673</v>
      </c>
      <c r="B96" s="276" t="s">
        <v>692</v>
      </c>
      <c r="C96" s="275" t="s">
        <v>791</v>
      </c>
      <c r="D96" s="273" t="s">
        <v>502</v>
      </c>
      <c r="E96" s="273" t="s">
        <v>502</v>
      </c>
      <c r="F96" s="273" t="s">
        <v>502</v>
      </c>
      <c r="G96" s="273" t="s">
        <v>502</v>
      </c>
      <c r="H96" s="273" t="s">
        <v>502</v>
      </c>
      <c r="I96" s="273" t="s">
        <v>502</v>
      </c>
      <c r="J96" s="273" t="s">
        <v>502</v>
      </c>
      <c r="K96" s="273" t="s">
        <v>502</v>
      </c>
      <c r="L96" s="273" t="s">
        <v>932</v>
      </c>
      <c r="M96" s="273" t="s">
        <v>930</v>
      </c>
      <c r="N96" s="273" t="s">
        <v>930</v>
      </c>
      <c r="O96" s="273" t="s">
        <v>930</v>
      </c>
      <c r="P96" s="273" t="s">
        <v>502</v>
      </c>
      <c r="Q96" s="94" t="s">
        <v>502</v>
      </c>
      <c r="R96" s="94" t="s">
        <v>502</v>
      </c>
      <c r="S96" s="94" t="s">
        <v>502</v>
      </c>
      <c r="T96" s="94" t="s">
        <v>502</v>
      </c>
      <c r="U96" s="94" t="s">
        <v>502</v>
      </c>
      <c r="V96" s="94" t="s">
        <v>502</v>
      </c>
      <c r="W96" s="94" t="s">
        <v>502</v>
      </c>
      <c r="X96" s="94" t="s">
        <v>502</v>
      </c>
      <c r="Y96" s="94" t="s">
        <v>502</v>
      </c>
      <c r="Z96" s="94" t="s">
        <v>502</v>
      </c>
      <c r="AA96" s="273" t="s">
        <v>502</v>
      </c>
      <c r="AB96" s="273" t="s">
        <v>502</v>
      </c>
      <c r="AC96" s="273" t="s">
        <v>944</v>
      </c>
      <c r="AD96" s="273" t="s">
        <v>930</v>
      </c>
      <c r="AE96" s="273" t="s">
        <v>930</v>
      </c>
    </row>
    <row r="97" spans="1:31" ht="173.25" x14ac:dyDescent="0.25">
      <c r="A97" s="275" t="s">
        <v>673</v>
      </c>
      <c r="B97" s="276" t="s">
        <v>693</v>
      </c>
      <c r="C97" s="275" t="s">
        <v>792</v>
      </c>
      <c r="D97" s="273" t="s">
        <v>502</v>
      </c>
      <c r="E97" s="273" t="s">
        <v>502</v>
      </c>
      <c r="F97" s="273" t="s">
        <v>502</v>
      </c>
      <c r="G97" s="273" t="s">
        <v>502</v>
      </c>
      <c r="H97" s="273" t="s">
        <v>502</v>
      </c>
      <c r="I97" s="273" t="s">
        <v>502</v>
      </c>
      <c r="J97" s="273" t="s">
        <v>502</v>
      </c>
      <c r="K97" s="273" t="s">
        <v>502</v>
      </c>
      <c r="L97" s="273" t="s">
        <v>932</v>
      </c>
      <c r="M97" s="273" t="s">
        <v>930</v>
      </c>
      <c r="N97" s="273" t="s">
        <v>930</v>
      </c>
      <c r="O97" s="273" t="s">
        <v>930</v>
      </c>
      <c r="P97" s="273" t="s">
        <v>502</v>
      </c>
      <c r="Q97" s="94" t="s">
        <v>502</v>
      </c>
      <c r="R97" s="94" t="s">
        <v>502</v>
      </c>
      <c r="S97" s="94" t="s">
        <v>502</v>
      </c>
      <c r="T97" s="94" t="s">
        <v>502</v>
      </c>
      <c r="U97" s="94" t="s">
        <v>502</v>
      </c>
      <c r="V97" s="94" t="s">
        <v>502</v>
      </c>
      <c r="W97" s="94" t="s">
        <v>502</v>
      </c>
      <c r="X97" s="94" t="s">
        <v>502</v>
      </c>
      <c r="Y97" s="94" t="s">
        <v>502</v>
      </c>
      <c r="Z97" s="94" t="s">
        <v>502</v>
      </c>
      <c r="AA97" s="273" t="s">
        <v>502</v>
      </c>
      <c r="AB97" s="273" t="s">
        <v>502</v>
      </c>
      <c r="AC97" s="273" t="s">
        <v>945</v>
      </c>
      <c r="AD97" s="273" t="s">
        <v>930</v>
      </c>
      <c r="AE97" s="273" t="s">
        <v>930</v>
      </c>
    </row>
    <row r="98" spans="1:31" ht="157.5" x14ac:dyDescent="0.25">
      <c r="A98" s="275" t="s">
        <v>673</v>
      </c>
      <c r="B98" s="276" t="s">
        <v>694</v>
      </c>
      <c r="C98" s="275" t="s">
        <v>793</v>
      </c>
      <c r="D98" s="273" t="s">
        <v>502</v>
      </c>
      <c r="E98" s="273" t="s">
        <v>502</v>
      </c>
      <c r="F98" s="273" t="s">
        <v>502</v>
      </c>
      <c r="G98" s="273" t="s">
        <v>502</v>
      </c>
      <c r="H98" s="273" t="s">
        <v>502</v>
      </c>
      <c r="I98" s="273" t="s">
        <v>502</v>
      </c>
      <c r="J98" s="273" t="s">
        <v>502</v>
      </c>
      <c r="K98" s="273" t="s">
        <v>502</v>
      </c>
      <c r="L98" s="273" t="s">
        <v>932</v>
      </c>
      <c r="M98" s="273" t="s">
        <v>930</v>
      </c>
      <c r="N98" s="273" t="s">
        <v>930</v>
      </c>
      <c r="O98" s="273" t="s">
        <v>930</v>
      </c>
      <c r="P98" s="273" t="s">
        <v>502</v>
      </c>
      <c r="Q98" s="94" t="s">
        <v>502</v>
      </c>
      <c r="R98" s="94" t="s">
        <v>502</v>
      </c>
      <c r="S98" s="94" t="s">
        <v>502</v>
      </c>
      <c r="T98" s="94" t="s">
        <v>502</v>
      </c>
      <c r="U98" s="94" t="s">
        <v>502</v>
      </c>
      <c r="V98" s="94" t="s">
        <v>502</v>
      </c>
      <c r="W98" s="94" t="s">
        <v>502</v>
      </c>
      <c r="X98" s="94" t="s">
        <v>502</v>
      </c>
      <c r="Y98" s="94" t="s">
        <v>502</v>
      </c>
      <c r="Z98" s="94" t="s">
        <v>502</v>
      </c>
      <c r="AA98" s="273" t="s">
        <v>502</v>
      </c>
      <c r="AB98" s="273" t="s">
        <v>502</v>
      </c>
      <c r="AC98" s="273" t="s">
        <v>945</v>
      </c>
      <c r="AD98" s="273" t="s">
        <v>930</v>
      </c>
      <c r="AE98" s="273" t="s">
        <v>930</v>
      </c>
    </row>
    <row r="99" spans="1:31" ht="141.75" x14ac:dyDescent="0.25">
      <c r="A99" s="275" t="s">
        <v>673</v>
      </c>
      <c r="B99" s="276" t="s">
        <v>695</v>
      </c>
      <c r="C99" s="275" t="s">
        <v>794</v>
      </c>
      <c r="D99" s="273" t="s">
        <v>502</v>
      </c>
      <c r="E99" s="273" t="s">
        <v>502</v>
      </c>
      <c r="F99" s="273" t="s">
        <v>502</v>
      </c>
      <c r="G99" s="273" t="s">
        <v>502</v>
      </c>
      <c r="H99" s="273" t="s">
        <v>502</v>
      </c>
      <c r="I99" s="273" t="s">
        <v>502</v>
      </c>
      <c r="J99" s="273" t="s">
        <v>502</v>
      </c>
      <c r="K99" s="273" t="s">
        <v>502</v>
      </c>
      <c r="L99" s="273" t="s">
        <v>932</v>
      </c>
      <c r="M99" s="273" t="s">
        <v>930</v>
      </c>
      <c r="N99" s="273" t="s">
        <v>930</v>
      </c>
      <c r="O99" s="273" t="s">
        <v>930</v>
      </c>
      <c r="P99" s="273" t="s">
        <v>502</v>
      </c>
      <c r="Q99" s="94" t="s">
        <v>502</v>
      </c>
      <c r="R99" s="94" t="s">
        <v>502</v>
      </c>
      <c r="S99" s="94" t="s">
        <v>502</v>
      </c>
      <c r="T99" s="94" t="s">
        <v>502</v>
      </c>
      <c r="U99" s="94" t="s">
        <v>502</v>
      </c>
      <c r="V99" s="94" t="s">
        <v>502</v>
      </c>
      <c r="W99" s="94" t="s">
        <v>502</v>
      </c>
      <c r="X99" s="94" t="s">
        <v>502</v>
      </c>
      <c r="Y99" s="94" t="s">
        <v>502</v>
      </c>
      <c r="Z99" s="94" t="s">
        <v>502</v>
      </c>
      <c r="AA99" s="273" t="s">
        <v>502</v>
      </c>
      <c r="AB99" s="273" t="s">
        <v>502</v>
      </c>
      <c r="AC99" s="273" t="s">
        <v>945</v>
      </c>
      <c r="AD99" s="273" t="s">
        <v>930</v>
      </c>
      <c r="AE99" s="273" t="s">
        <v>930</v>
      </c>
    </row>
    <row r="100" spans="1:31" ht="173.25" x14ac:dyDescent="0.25">
      <c r="A100" s="275" t="s">
        <v>673</v>
      </c>
      <c r="B100" s="276" t="s">
        <v>696</v>
      </c>
      <c r="C100" s="275" t="s">
        <v>795</v>
      </c>
      <c r="D100" s="273" t="s">
        <v>502</v>
      </c>
      <c r="E100" s="273" t="s">
        <v>502</v>
      </c>
      <c r="F100" s="273" t="s">
        <v>502</v>
      </c>
      <c r="G100" s="273" t="s">
        <v>502</v>
      </c>
      <c r="H100" s="273" t="s">
        <v>502</v>
      </c>
      <c r="I100" s="273" t="s">
        <v>502</v>
      </c>
      <c r="J100" s="273" t="s">
        <v>502</v>
      </c>
      <c r="K100" s="273" t="s">
        <v>502</v>
      </c>
      <c r="L100" s="273" t="s">
        <v>932</v>
      </c>
      <c r="M100" s="273" t="s">
        <v>930</v>
      </c>
      <c r="N100" s="273" t="s">
        <v>930</v>
      </c>
      <c r="O100" s="273" t="s">
        <v>930</v>
      </c>
      <c r="P100" s="273" t="s">
        <v>502</v>
      </c>
      <c r="Q100" s="94" t="s">
        <v>502</v>
      </c>
      <c r="R100" s="94" t="s">
        <v>502</v>
      </c>
      <c r="S100" s="94" t="s">
        <v>502</v>
      </c>
      <c r="T100" s="94" t="s">
        <v>502</v>
      </c>
      <c r="U100" s="94" t="s">
        <v>502</v>
      </c>
      <c r="V100" s="94" t="s">
        <v>502</v>
      </c>
      <c r="W100" s="94" t="s">
        <v>502</v>
      </c>
      <c r="X100" s="94" t="s">
        <v>502</v>
      </c>
      <c r="Y100" s="94" t="s">
        <v>502</v>
      </c>
      <c r="Z100" s="94" t="s">
        <v>502</v>
      </c>
      <c r="AA100" s="273" t="s">
        <v>502</v>
      </c>
      <c r="AB100" s="273" t="s">
        <v>502</v>
      </c>
      <c r="AC100" s="273" t="s">
        <v>946</v>
      </c>
      <c r="AD100" s="273" t="s">
        <v>930</v>
      </c>
      <c r="AE100" s="273" t="s">
        <v>930</v>
      </c>
    </row>
    <row r="101" spans="1:31" ht="78.75" x14ac:dyDescent="0.25">
      <c r="A101" s="275" t="s">
        <v>673</v>
      </c>
      <c r="B101" s="276" t="s">
        <v>897</v>
      </c>
      <c r="C101" s="275" t="s">
        <v>1094</v>
      </c>
      <c r="D101" s="273" t="s">
        <v>502</v>
      </c>
      <c r="E101" s="273" t="s">
        <v>502</v>
      </c>
      <c r="F101" s="273" t="s">
        <v>502</v>
      </c>
      <c r="G101" s="273" t="s">
        <v>502</v>
      </c>
      <c r="H101" s="273" t="s">
        <v>502</v>
      </c>
      <c r="I101" s="273" t="s">
        <v>502</v>
      </c>
      <c r="J101" s="273" t="s">
        <v>502</v>
      </c>
      <c r="K101" s="273" t="s">
        <v>502</v>
      </c>
      <c r="L101" s="273" t="s">
        <v>932</v>
      </c>
      <c r="M101" s="273" t="s">
        <v>930</v>
      </c>
      <c r="N101" s="273" t="s">
        <v>930</v>
      </c>
      <c r="O101" s="273" t="s">
        <v>930</v>
      </c>
      <c r="P101" s="273" t="s">
        <v>502</v>
      </c>
      <c r="Q101" s="94" t="s">
        <v>502</v>
      </c>
      <c r="R101" s="94" t="s">
        <v>502</v>
      </c>
      <c r="S101" s="94" t="s">
        <v>502</v>
      </c>
      <c r="T101" s="94" t="s">
        <v>502</v>
      </c>
      <c r="U101" s="94" t="s">
        <v>502</v>
      </c>
      <c r="V101" s="94" t="s">
        <v>502</v>
      </c>
      <c r="W101" s="94" t="s">
        <v>502</v>
      </c>
      <c r="X101" s="94" t="s">
        <v>502</v>
      </c>
      <c r="Y101" s="94" t="s">
        <v>502</v>
      </c>
      <c r="Z101" s="94" t="s">
        <v>502</v>
      </c>
      <c r="AA101" s="273" t="s">
        <v>502</v>
      </c>
      <c r="AB101" s="273" t="s">
        <v>502</v>
      </c>
      <c r="AC101" s="273" t="s">
        <v>946</v>
      </c>
      <c r="AD101" s="273" t="s">
        <v>930</v>
      </c>
      <c r="AE101" s="273" t="s">
        <v>930</v>
      </c>
    </row>
    <row r="102" spans="1:31" s="279" customFormat="1" ht="63" x14ac:dyDescent="0.25">
      <c r="A102" s="275" t="s">
        <v>675</v>
      </c>
      <c r="B102" s="276" t="s">
        <v>659</v>
      </c>
      <c r="C102" s="275" t="s">
        <v>740</v>
      </c>
      <c r="D102" s="273" t="s">
        <v>502</v>
      </c>
      <c r="E102" s="273" t="s">
        <v>502</v>
      </c>
      <c r="F102" s="273" t="s">
        <v>502</v>
      </c>
      <c r="G102" s="273" t="s">
        <v>502</v>
      </c>
      <c r="H102" s="273" t="s">
        <v>502</v>
      </c>
      <c r="I102" s="273" t="s">
        <v>502</v>
      </c>
      <c r="J102" s="273" t="s">
        <v>502</v>
      </c>
      <c r="K102" s="273" t="s">
        <v>502</v>
      </c>
      <c r="L102" s="273" t="s">
        <v>502</v>
      </c>
      <c r="M102" s="273" t="s">
        <v>502</v>
      </c>
      <c r="N102" s="273" t="s">
        <v>502</v>
      </c>
      <c r="O102" s="273" t="s">
        <v>502</v>
      </c>
      <c r="P102" s="273" t="s">
        <v>502</v>
      </c>
      <c r="Q102" s="273" t="s">
        <v>502</v>
      </c>
      <c r="R102" s="273" t="s">
        <v>502</v>
      </c>
      <c r="S102" s="273" t="s">
        <v>502</v>
      </c>
      <c r="T102" s="273" t="s">
        <v>502</v>
      </c>
      <c r="U102" s="273" t="s">
        <v>502</v>
      </c>
      <c r="V102" s="273" t="s">
        <v>502</v>
      </c>
      <c r="W102" s="273" t="s">
        <v>502</v>
      </c>
      <c r="X102" s="273" t="s">
        <v>502</v>
      </c>
      <c r="Y102" s="273" t="s">
        <v>502</v>
      </c>
      <c r="Z102" s="273" t="s">
        <v>502</v>
      </c>
      <c r="AA102" s="273" t="s">
        <v>502</v>
      </c>
      <c r="AB102" s="273" t="s">
        <v>502</v>
      </c>
      <c r="AC102" s="273" t="s">
        <v>502</v>
      </c>
      <c r="AD102" s="273" t="s">
        <v>502</v>
      </c>
      <c r="AE102" s="273" t="s">
        <v>502</v>
      </c>
    </row>
    <row r="103" spans="1:31" s="279" customFormat="1" ht="31.5" x14ac:dyDescent="0.25">
      <c r="A103" s="275" t="s">
        <v>676</v>
      </c>
      <c r="B103" s="276" t="s">
        <v>660</v>
      </c>
      <c r="C103" s="275" t="s">
        <v>740</v>
      </c>
      <c r="D103" s="273" t="s">
        <v>502</v>
      </c>
      <c r="E103" s="273" t="s">
        <v>502</v>
      </c>
      <c r="F103" s="273" t="s">
        <v>502</v>
      </c>
      <c r="G103" s="273" t="s">
        <v>502</v>
      </c>
      <c r="H103" s="273" t="s">
        <v>502</v>
      </c>
      <c r="I103" s="273" t="s">
        <v>502</v>
      </c>
      <c r="J103" s="273" t="s">
        <v>502</v>
      </c>
      <c r="K103" s="273" t="s">
        <v>502</v>
      </c>
      <c r="L103" s="273" t="s">
        <v>502</v>
      </c>
      <c r="M103" s="273" t="s">
        <v>502</v>
      </c>
      <c r="N103" s="273" t="s">
        <v>502</v>
      </c>
      <c r="O103" s="273" t="s">
        <v>502</v>
      </c>
      <c r="P103" s="273" t="s">
        <v>502</v>
      </c>
      <c r="Q103" s="273" t="s">
        <v>502</v>
      </c>
      <c r="R103" s="273" t="s">
        <v>502</v>
      </c>
      <c r="S103" s="273" t="s">
        <v>502</v>
      </c>
      <c r="T103" s="273" t="s">
        <v>502</v>
      </c>
      <c r="U103" s="273" t="s">
        <v>502</v>
      </c>
      <c r="V103" s="273" t="s">
        <v>502</v>
      </c>
      <c r="W103" s="273" t="s">
        <v>502</v>
      </c>
      <c r="X103" s="273" t="s">
        <v>502</v>
      </c>
      <c r="Y103" s="273" t="s">
        <v>502</v>
      </c>
      <c r="Z103" s="273" t="s">
        <v>502</v>
      </c>
      <c r="AA103" s="273" t="s">
        <v>502</v>
      </c>
      <c r="AB103" s="273" t="s">
        <v>502</v>
      </c>
      <c r="AC103" s="273" t="s">
        <v>502</v>
      </c>
      <c r="AD103" s="273" t="s">
        <v>502</v>
      </c>
      <c r="AE103" s="273" t="s">
        <v>502</v>
      </c>
    </row>
    <row r="104" spans="1:31" ht="173.25" x14ac:dyDescent="0.25">
      <c r="A104" s="275" t="s">
        <v>676</v>
      </c>
      <c r="B104" s="276" t="s">
        <v>712</v>
      </c>
      <c r="C104" s="275" t="s">
        <v>796</v>
      </c>
      <c r="D104" s="273" t="s">
        <v>502</v>
      </c>
      <c r="E104" s="273" t="s">
        <v>502</v>
      </c>
      <c r="F104" s="273" t="s">
        <v>502</v>
      </c>
      <c r="G104" s="273" t="s">
        <v>502</v>
      </c>
      <c r="H104" s="273" t="s">
        <v>502</v>
      </c>
      <c r="I104" s="273" t="s">
        <v>502</v>
      </c>
      <c r="J104" s="273" t="s">
        <v>502</v>
      </c>
      <c r="K104" s="273" t="s">
        <v>502</v>
      </c>
      <c r="L104" s="273" t="s">
        <v>932</v>
      </c>
      <c r="M104" s="273" t="s">
        <v>930</v>
      </c>
      <c r="N104" s="273" t="s">
        <v>930</v>
      </c>
      <c r="O104" s="273" t="s">
        <v>930</v>
      </c>
      <c r="P104" s="273" t="s">
        <v>502</v>
      </c>
      <c r="Q104" s="94" t="s">
        <v>502</v>
      </c>
      <c r="R104" s="94" t="s">
        <v>502</v>
      </c>
      <c r="S104" s="94" t="s">
        <v>502</v>
      </c>
      <c r="T104" s="94" t="s">
        <v>502</v>
      </c>
      <c r="U104" s="94" t="s">
        <v>502</v>
      </c>
      <c r="V104" s="94" t="s">
        <v>502</v>
      </c>
      <c r="W104" s="94" t="s">
        <v>502</v>
      </c>
      <c r="X104" s="94" t="s">
        <v>502</v>
      </c>
      <c r="Y104" s="94" t="s">
        <v>502</v>
      </c>
      <c r="Z104" s="94" t="s">
        <v>502</v>
      </c>
      <c r="AA104" s="273" t="s">
        <v>502</v>
      </c>
      <c r="AB104" s="273" t="s">
        <v>502</v>
      </c>
      <c r="AC104" s="273" t="s">
        <v>947</v>
      </c>
      <c r="AD104" s="273" t="s">
        <v>930</v>
      </c>
      <c r="AE104" s="273" t="s">
        <v>930</v>
      </c>
    </row>
    <row r="105" spans="1:31" ht="173.25" x14ac:dyDescent="0.25">
      <c r="A105" s="275" t="s">
        <v>676</v>
      </c>
      <c r="B105" s="276" t="s">
        <v>714</v>
      </c>
      <c r="C105" s="275" t="s">
        <v>797</v>
      </c>
      <c r="D105" s="273" t="s">
        <v>502</v>
      </c>
      <c r="E105" s="273" t="s">
        <v>502</v>
      </c>
      <c r="F105" s="273" t="s">
        <v>502</v>
      </c>
      <c r="G105" s="273" t="s">
        <v>502</v>
      </c>
      <c r="H105" s="273" t="s">
        <v>502</v>
      </c>
      <c r="I105" s="273" t="s">
        <v>502</v>
      </c>
      <c r="J105" s="273" t="s">
        <v>502</v>
      </c>
      <c r="K105" s="273" t="s">
        <v>502</v>
      </c>
      <c r="L105" s="273" t="s">
        <v>932</v>
      </c>
      <c r="M105" s="273" t="s">
        <v>930</v>
      </c>
      <c r="N105" s="273" t="s">
        <v>930</v>
      </c>
      <c r="O105" s="273" t="s">
        <v>930</v>
      </c>
      <c r="P105" s="273" t="s">
        <v>502</v>
      </c>
      <c r="Q105" s="94" t="s">
        <v>502</v>
      </c>
      <c r="R105" s="94" t="s">
        <v>502</v>
      </c>
      <c r="S105" s="94" t="s">
        <v>502</v>
      </c>
      <c r="T105" s="94" t="s">
        <v>502</v>
      </c>
      <c r="U105" s="94" t="s">
        <v>502</v>
      </c>
      <c r="V105" s="94" t="s">
        <v>502</v>
      </c>
      <c r="W105" s="94" t="s">
        <v>502</v>
      </c>
      <c r="X105" s="94" t="s">
        <v>502</v>
      </c>
      <c r="Y105" s="94" t="s">
        <v>502</v>
      </c>
      <c r="Z105" s="94" t="s">
        <v>502</v>
      </c>
      <c r="AA105" s="273" t="s">
        <v>502</v>
      </c>
      <c r="AB105" s="273" t="s">
        <v>502</v>
      </c>
      <c r="AC105" s="273" t="s">
        <v>947</v>
      </c>
      <c r="AD105" s="273" t="s">
        <v>930</v>
      </c>
      <c r="AE105" s="273" t="s">
        <v>930</v>
      </c>
    </row>
    <row r="106" spans="1:31" ht="173.25" x14ac:dyDescent="0.25">
      <c r="A106" s="275" t="s">
        <v>676</v>
      </c>
      <c r="B106" s="276" t="s">
        <v>713</v>
      </c>
      <c r="C106" s="275" t="s">
        <v>798</v>
      </c>
      <c r="D106" s="273" t="s">
        <v>502</v>
      </c>
      <c r="E106" s="273" t="s">
        <v>502</v>
      </c>
      <c r="F106" s="273" t="s">
        <v>502</v>
      </c>
      <c r="G106" s="273" t="s">
        <v>502</v>
      </c>
      <c r="H106" s="273" t="s">
        <v>502</v>
      </c>
      <c r="I106" s="273" t="s">
        <v>502</v>
      </c>
      <c r="J106" s="273" t="s">
        <v>502</v>
      </c>
      <c r="K106" s="273" t="s">
        <v>502</v>
      </c>
      <c r="L106" s="273" t="s">
        <v>932</v>
      </c>
      <c r="M106" s="273" t="s">
        <v>930</v>
      </c>
      <c r="N106" s="273" t="s">
        <v>930</v>
      </c>
      <c r="O106" s="273" t="s">
        <v>930</v>
      </c>
      <c r="P106" s="273" t="s">
        <v>502</v>
      </c>
      <c r="Q106" s="94" t="s">
        <v>502</v>
      </c>
      <c r="R106" s="94" t="s">
        <v>502</v>
      </c>
      <c r="S106" s="94" t="s">
        <v>502</v>
      </c>
      <c r="T106" s="94" t="s">
        <v>502</v>
      </c>
      <c r="U106" s="94" t="s">
        <v>502</v>
      </c>
      <c r="V106" s="94" t="s">
        <v>502</v>
      </c>
      <c r="W106" s="94" t="s">
        <v>502</v>
      </c>
      <c r="X106" s="94" t="s">
        <v>502</v>
      </c>
      <c r="Y106" s="94" t="s">
        <v>502</v>
      </c>
      <c r="Z106" s="94" t="s">
        <v>502</v>
      </c>
      <c r="AA106" s="273" t="s">
        <v>502</v>
      </c>
      <c r="AB106" s="273" t="s">
        <v>502</v>
      </c>
      <c r="AC106" s="273" t="s">
        <v>947</v>
      </c>
      <c r="AD106" s="273" t="s">
        <v>930</v>
      </c>
      <c r="AE106" s="273" t="s">
        <v>930</v>
      </c>
    </row>
    <row r="107" spans="1:31" ht="110.25" x14ac:dyDescent="0.25">
      <c r="A107" s="275" t="s">
        <v>676</v>
      </c>
      <c r="B107" s="276" t="s">
        <v>719</v>
      </c>
      <c r="C107" s="275" t="s">
        <v>799</v>
      </c>
      <c r="D107" s="273" t="s">
        <v>502</v>
      </c>
      <c r="E107" s="273" t="s">
        <v>502</v>
      </c>
      <c r="F107" s="273" t="s">
        <v>502</v>
      </c>
      <c r="G107" s="273" t="s">
        <v>502</v>
      </c>
      <c r="H107" s="273" t="s">
        <v>502</v>
      </c>
      <c r="I107" s="273" t="s">
        <v>502</v>
      </c>
      <c r="J107" s="273" t="s">
        <v>502</v>
      </c>
      <c r="K107" s="273" t="s">
        <v>502</v>
      </c>
      <c r="L107" s="273" t="s">
        <v>932</v>
      </c>
      <c r="M107" s="273" t="s">
        <v>930</v>
      </c>
      <c r="N107" s="273" t="s">
        <v>930</v>
      </c>
      <c r="O107" s="273" t="s">
        <v>930</v>
      </c>
      <c r="P107" s="273" t="s">
        <v>502</v>
      </c>
      <c r="Q107" s="94" t="s">
        <v>502</v>
      </c>
      <c r="R107" s="94" t="s">
        <v>502</v>
      </c>
      <c r="S107" s="94" t="s">
        <v>502</v>
      </c>
      <c r="T107" s="94" t="s">
        <v>502</v>
      </c>
      <c r="U107" s="94" t="s">
        <v>502</v>
      </c>
      <c r="V107" s="94" t="s">
        <v>502</v>
      </c>
      <c r="W107" s="94" t="s">
        <v>502</v>
      </c>
      <c r="X107" s="94" t="s">
        <v>502</v>
      </c>
      <c r="Y107" s="94" t="s">
        <v>502</v>
      </c>
      <c r="Z107" s="94" t="s">
        <v>502</v>
      </c>
      <c r="AA107" s="273" t="s">
        <v>502</v>
      </c>
      <c r="AB107" s="273" t="s">
        <v>502</v>
      </c>
      <c r="AC107" s="273" t="s">
        <v>948</v>
      </c>
      <c r="AD107" s="273" t="s">
        <v>930</v>
      </c>
      <c r="AE107" s="273" t="s">
        <v>930</v>
      </c>
    </row>
    <row r="108" spans="1:31" ht="110.25" x14ac:dyDescent="0.25">
      <c r="A108" s="275" t="s">
        <v>676</v>
      </c>
      <c r="B108" s="276" t="s">
        <v>720</v>
      </c>
      <c r="C108" s="275" t="s">
        <v>800</v>
      </c>
      <c r="D108" s="273" t="s">
        <v>502</v>
      </c>
      <c r="E108" s="273" t="s">
        <v>502</v>
      </c>
      <c r="F108" s="273" t="s">
        <v>502</v>
      </c>
      <c r="G108" s="273" t="s">
        <v>502</v>
      </c>
      <c r="H108" s="273" t="s">
        <v>502</v>
      </c>
      <c r="I108" s="273" t="s">
        <v>502</v>
      </c>
      <c r="J108" s="273" t="s">
        <v>502</v>
      </c>
      <c r="K108" s="273" t="s">
        <v>502</v>
      </c>
      <c r="L108" s="273" t="s">
        <v>932</v>
      </c>
      <c r="M108" s="273" t="s">
        <v>930</v>
      </c>
      <c r="N108" s="273" t="s">
        <v>930</v>
      </c>
      <c r="O108" s="273" t="s">
        <v>930</v>
      </c>
      <c r="P108" s="273" t="s">
        <v>502</v>
      </c>
      <c r="Q108" s="94" t="s">
        <v>502</v>
      </c>
      <c r="R108" s="94" t="s">
        <v>502</v>
      </c>
      <c r="S108" s="94" t="s">
        <v>502</v>
      </c>
      <c r="T108" s="94" t="s">
        <v>502</v>
      </c>
      <c r="U108" s="94" t="s">
        <v>502</v>
      </c>
      <c r="V108" s="94" t="s">
        <v>502</v>
      </c>
      <c r="W108" s="94" t="s">
        <v>502</v>
      </c>
      <c r="X108" s="94" t="s">
        <v>502</v>
      </c>
      <c r="Y108" s="94" t="s">
        <v>502</v>
      </c>
      <c r="Z108" s="94" t="s">
        <v>502</v>
      </c>
      <c r="AA108" s="273" t="s">
        <v>502</v>
      </c>
      <c r="AB108" s="273" t="s">
        <v>502</v>
      </c>
      <c r="AC108" s="273" t="s">
        <v>948</v>
      </c>
      <c r="AD108" s="273" t="s">
        <v>930</v>
      </c>
      <c r="AE108" s="273" t="s">
        <v>930</v>
      </c>
    </row>
    <row r="109" spans="1:31" ht="110.25" x14ac:dyDescent="0.25">
      <c r="A109" s="275" t="s">
        <v>676</v>
      </c>
      <c r="B109" s="276" t="s">
        <v>721</v>
      </c>
      <c r="C109" s="275" t="s">
        <v>801</v>
      </c>
      <c r="D109" s="273" t="s">
        <v>502</v>
      </c>
      <c r="E109" s="273" t="s">
        <v>502</v>
      </c>
      <c r="F109" s="273" t="s">
        <v>502</v>
      </c>
      <c r="G109" s="273" t="s">
        <v>502</v>
      </c>
      <c r="H109" s="273" t="s">
        <v>502</v>
      </c>
      <c r="I109" s="273" t="s">
        <v>502</v>
      </c>
      <c r="J109" s="273" t="s">
        <v>502</v>
      </c>
      <c r="K109" s="273" t="s">
        <v>502</v>
      </c>
      <c r="L109" s="273" t="s">
        <v>932</v>
      </c>
      <c r="M109" s="273" t="s">
        <v>930</v>
      </c>
      <c r="N109" s="273" t="s">
        <v>930</v>
      </c>
      <c r="O109" s="273" t="s">
        <v>930</v>
      </c>
      <c r="P109" s="273" t="s">
        <v>502</v>
      </c>
      <c r="Q109" s="94" t="s">
        <v>502</v>
      </c>
      <c r="R109" s="94" t="s">
        <v>502</v>
      </c>
      <c r="S109" s="94" t="s">
        <v>502</v>
      </c>
      <c r="T109" s="94" t="s">
        <v>502</v>
      </c>
      <c r="U109" s="94" t="s">
        <v>502</v>
      </c>
      <c r="V109" s="94" t="s">
        <v>502</v>
      </c>
      <c r="W109" s="94" t="s">
        <v>502</v>
      </c>
      <c r="X109" s="94" t="s">
        <v>502</v>
      </c>
      <c r="Y109" s="94" t="s">
        <v>502</v>
      </c>
      <c r="Z109" s="94" t="s">
        <v>502</v>
      </c>
      <c r="AA109" s="273" t="s">
        <v>502</v>
      </c>
      <c r="AB109" s="273" t="s">
        <v>502</v>
      </c>
      <c r="AC109" s="273" t="s">
        <v>948</v>
      </c>
      <c r="AD109" s="273" t="s">
        <v>930</v>
      </c>
      <c r="AE109" s="273" t="s">
        <v>930</v>
      </c>
    </row>
    <row r="110" spans="1:31" ht="110.25" x14ac:dyDescent="0.25">
      <c r="A110" s="275" t="s">
        <v>676</v>
      </c>
      <c r="B110" s="276" t="s">
        <v>722</v>
      </c>
      <c r="C110" s="275" t="s">
        <v>802</v>
      </c>
      <c r="D110" s="273" t="s">
        <v>502</v>
      </c>
      <c r="E110" s="273" t="s">
        <v>502</v>
      </c>
      <c r="F110" s="273" t="s">
        <v>502</v>
      </c>
      <c r="G110" s="273" t="s">
        <v>502</v>
      </c>
      <c r="H110" s="273" t="s">
        <v>502</v>
      </c>
      <c r="I110" s="273" t="s">
        <v>502</v>
      </c>
      <c r="J110" s="273" t="s">
        <v>502</v>
      </c>
      <c r="K110" s="273" t="s">
        <v>502</v>
      </c>
      <c r="L110" s="273" t="s">
        <v>932</v>
      </c>
      <c r="M110" s="273" t="s">
        <v>930</v>
      </c>
      <c r="N110" s="273" t="s">
        <v>930</v>
      </c>
      <c r="O110" s="273" t="s">
        <v>930</v>
      </c>
      <c r="P110" s="273" t="s">
        <v>502</v>
      </c>
      <c r="Q110" s="94" t="s">
        <v>502</v>
      </c>
      <c r="R110" s="94" t="s">
        <v>502</v>
      </c>
      <c r="S110" s="94" t="s">
        <v>502</v>
      </c>
      <c r="T110" s="94" t="s">
        <v>502</v>
      </c>
      <c r="U110" s="94" t="s">
        <v>502</v>
      </c>
      <c r="V110" s="94" t="s">
        <v>502</v>
      </c>
      <c r="W110" s="94" t="s">
        <v>502</v>
      </c>
      <c r="X110" s="94" t="s">
        <v>502</v>
      </c>
      <c r="Y110" s="94" t="s">
        <v>502</v>
      </c>
      <c r="Z110" s="94" t="s">
        <v>502</v>
      </c>
      <c r="AA110" s="273" t="s">
        <v>502</v>
      </c>
      <c r="AB110" s="273" t="s">
        <v>502</v>
      </c>
      <c r="AC110" s="273" t="s">
        <v>948</v>
      </c>
      <c r="AD110" s="273" t="s">
        <v>930</v>
      </c>
      <c r="AE110" s="273" t="s">
        <v>930</v>
      </c>
    </row>
    <row r="111" spans="1:31" ht="110.25" x14ac:dyDescent="0.25">
      <c r="A111" s="275" t="s">
        <v>676</v>
      </c>
      <c r="B111" s="276" t="s">
        <v>723</v>
      </c>
      <c r="C111" s="275" t="s">
        <v>803</v>
      </c>
      <c r="D111" s="273" t="s">
        <v>502</v>
      </c>
      <c r="E111" s="273" t="s">
        <v>502</v>
      </c>
      <c r="F111" s="273" t="s">
        <v>502</v>
      </c>
      <c r="G111" s="273" t="s">
        <v>502</v>
      </c>
      <c r="H111" s="273" t="s">
        <v>502</v>
      </c>
      <c r="I111" s="273" t="s">
        <v>502</v>
      </c>
      <c r="J111" s="273" t="s">
        <v>502</v>
      </c>
      <c r="K111" s="273" t="s">
        <v>502</v>
      </c>
      <c r="L111" s="273" t="s">
        <v>932</v>
      </c>
      <c r="M111" s="273" t="s">
        <v>930</v>
      </c>
      <c r="N111" s="273" t="s">
        <v>930</v>
      </c>
      <c r="O111" s="273" t="s">
        <v>930</v>
      </c>
      <c r="P111" s="273" t="s">
        <v>502</v>
      </c>
      <c r="Q111" s="94" t="s">
        <v>502</v>
      </c>
      <c r="R111" s="94" t="s">
        <v>502</v>
      </c>
      <c r="S111" s="94" t="s">
        <v>502</v>
      </c>
      <c r="T111" s="94" t="s">
        <v>502</v>
      </c>
      <c r="U111" s="94" t="s">
        <v>502</v>
      </c>
      <c r="V111" s="94" t="s">
        <v>502</v>
      </c>
      <c r="W111" s="94" t="s">
        <v>502</v>
      </c>
      <c r="X111" s="94" t="s">
        <v>502</v>
      </c>
      <c r="Y111" s="94" t="s">
        <v>502</v>
      </c>
      <c r="Z111" s="94" t="s">
        <v>502</v>
      </c>
      <c r="AA111" s="273" t="s">
        <v>502</v>
      </c>
      <c r="AB111" s="273" t="s">
        <v>502</v>
      </c>
      <c r="AC111" s="273" t="s">
        <v>948</v>
      </c>
      <c r="AD111" s="273" t="s">
        <v>930</v>
      </c>
      <c r="AE111" s="273" t="s">
        <v>930</v>
      </c>
    </row>
    <row r="112" spans="1:31" ht="110.25" x14ac:dyDescent="0.25">
      <c r="A112" s="275" t="s">
        <v>676</v>
      </c>
      <c r="B112" s="276" t="s">
        <v>724</v>
      </c>
      <c r="C112" s="275" t="s">
        <v>804</v>
      </c>
      <c r="D112" s="273" t="s">
        <v>502</v>
      </c>
      <c r="E112" s="273" t="s">
        <v>502</v>
      </c>
      <c r="F112" s="273" t="s">
        <v>502</v>
      </c>
      <c r="G112" s="273" t="s">
        <v>502</v>
      </c>
      <c r="H112" s="273" t="s">
        <v>502</v>
      </c>
      <c r="I112" s="273" t="s">
        <v>502</v>
      </c>
      <c r="J112" s="273" t="s">
        <v>502</v>
      </c>
      <c r="K112" s="273" t="s">
        <v>502</v>
      </c>
      <c r="L112" s="273" t="s">
        <v>932</v>
      </c>
      <c r="M112" s="273" t="s">
        <v>930</v>
      </c>
      <c r="N112" s="273" t="s">
        <v>930</v>
      </c>
      <c r="O112" s="273" t="s">
        <v>930</v>
      </c>
      <c r="P112" s="273" t="s">
        <v>502</v>
      </c>
      <c r="Q112" s="94" t="s">
        <v>502</v>
      </c>
      <c r="R112" s="94" t="s">
        <v>502</v>
      </c>
      <c r="S112" s="94" t="s">
        <v>502</v>
      </c>
      <c r="T112" s="94" t="s">
        <v>502</v>
      </c>
      <c r="U112" s="94" t="s">
        <v>502</v>
      </c>
      <c r="V112" s="94" t="s">
        <v>502</v>
      </c>
      <c r="W112" s="94" t="s">
        <v>502</v>
      </c>
      <c r="X112" s="94" t="s">
        <v>502</v>
      </c>
      <c r="Y112" s="94" t="s">
        <v>502</v>
      </c>
      <c r="Z112" s="94" t="s">
        <v>502</v>
      </c>
      <c r="AA112" s="273" t="s">
        <v>502</v>
      </c>
      <c r="AB112" s="273" t="s">
        <v>502</v>
      </c>
      <c r="AC112" s="273" t="s">
        <v>948</v>
      </c>
      <c r="AD112" s="273" t="s">
        <v>930</v>
      </c>
      <c r="AE112" s="273" t="s">
        <v>930</v>
      </c>
    </row>
    <row r="113" spans="1:31" ht="110.25" x14ac:dyDescent="0.25">
      <c r="A113" s="275" t="s">
        <v>676</v>
      </c>
      <c r="B113" s="276" t="s">
        <v>725</v>
      </c>
      <c r="C113" s="275" t="s">
        <v>805</v>
      </c>
      <c r="D113" s="273" t="s">
        <v>502</v>
      </c>
      <c r="E113" s="273" t="s">
        <v>502</v>
      </c>
      <c r="F113" s="273" t="s">
        <v>502</v>
      </c>
      <c r="G113" s="273" t="s">
        <v>502</v>
      </c>
      <c r="H113" s="273" t="s">
        <v>502</v>
      </c>
      <c r="I113" s="273" t="s">
        <v>502</v>
      </c>
      <c r="J113" s="273" t="s">
        <v>502</v>
      </c>
      <c r="K113" s="273" t="s">
        <v>502</v>
      </c>
      <c r="L113" s="273" t="s">
        <v>932</v>
      </c>
      <c r="M113" s="273" t="s">
        <v>930</v>
      </c>
      <c r="N113" s="273" t="s">
        <v>930</v>
      </c>
      <c r="O113" s="273" t="s">
        <v>930</v>
      </c>
      <c r="P113" s="273" t="s">
        <v>502</v>
      </c>
      <c r="Q113" s="94" t="s">
        <v>502</v>
      </c>
      <c r="R113" s="94" t="s">
        <v>502</v>
      </c>
      <c r="S113" s="94" t="s">
        <v>502</v>
      </c>
      <c r="T113" s="94" t="s">
        <v>502</v>
      </c>
      <c r="U113" s="94" t="s">
        <v>502</v>
      </c>
      <c r="V113" s="94" t="s">
        <v>502</v>
      </c>
      <c r="W113" s="94" t="s">
        <v>502</v>
      </c>
      <c r="X113" s="94" t="s">
        <v>502</v>
      </c>
      <c r="Y113" s="94" t="s">
        <v>502</v>
      </c>
      <c r="Z113" s="94" t="s">
        <v>502</v>
      </c>
      <c r="AA113" s="273" t="s">
        <v>502</v>
      </c>
      <c r="AB113" s="273" t="s">
        <v>502</v>
      </c>
      <c r="AC113" s="273" t="s">
        <v>948</v>
      </c>
      <c r="AD113" s="273" t="s">
        <v>930</v>
      </c>
      <c r="AE113" s="273" t="s">
        <v>930</v>
      </c>
    </row>
    <row r="114" spans="1:31" ht="110.25" x14ac:dyDescent="0.25">
      <c r="A114" s="275" t="s">
        <v>676</v>
      </c>
      <c r="B114" s="276" t="s">
        <v>726</v>
      </c>
      <c r="C114" s="275" t="s">
        <v>806</v>
      </c>
      <c r="D114" s="273" t="s">
        <v>502</v>
      </c>
      <c r="E114" s="273" t="s">
        <v>502</v>
      </c>
      <c r="F114" s="273" t="s">
        <v>502</v>
      </c>
      <c r="G114" s="273" t="s">
        <v>502</v>
      </c>
      <c r="H114" s="273" t="s">
        <v>502</v>
      </c>
      <c r="I114" s="273" t="s">
        <v>502</v>
      </c>
      <c r="J114" s="273" t="s">
        <v>502</v>
      </c>
      <c r="K114" s="273" t="s">
        <v>502</v>
      </c>
      <c r="L114" s="273" t="s">
        <v>932</v>
      </c>
      <c r="M114" s="273" t="s">
        <v>930</v>
      </c>
      <c r="N114" s="273" t="s">
        <v>930</v>
      </c>
      <c r="O114" s="273" t="s">
        <v>930</v>
      </c>
      <c r="P114" s="273" t="s">
        <v>502</v>
      </c>
      <c r="Q114" s="94" t="s">
        <v>502</v>
      </c>
      <c r="R114" s="94" t="s">
        <v>502</v>
      </c>
      <c r="S114" s="94" t="s">
        <v>502</v>
      </c>
      <c r="T114" s="94" t="s">
        <v>502</v>
      </c>
      <c r="U114" s="94" t="s">
        <v>502</v>
      </c>
      <c r="V114" s="94" t="s">
        <v>502</v>
      </c>
      <c r="W114" s="94" t="s">
        <v>502</v>
      </c>
      <c r="X114" s="94" t="s">
        <v>502</v>
      </c>
      <c r="Y114" s="94" t="s">
        <v>502</v>
      </c>
      <c r="Z114" s="94" t="s">
        <v>502</v>
      </c>
      <c r="AA114" s="273" t="s">
        <v>502</v>
      </c>
      <c r="AB114" s="273" t="s">
        <v>502</v>
      </c>
      <c r="AC114" s="273" t="s">
        <v>948</v>
      </c>
      <c r="AD114" s="273" t="s">
        <v>930</v>
      </c>
      <c r="AE114" s="273" t="s">
        <v>930</v>
      </c>
    </row>
    <row r="115" spans="1:31" ht="110.25" x14ac:dyDescent="0.25">
      <c r="A115" s="275" t="s">
        <v>676</v>
      </c>
      <c r="B115" s="276" t="s">
        <v>727</v>
      </c>
      <c r="C115" s="275" t="s">
        <v>807</v>
      </c>
      <c r="D115" s="273" t="s">
        <v>502</v>
      </c>
      <c r="E115" s="273" t="s">
        <v>502</v>
      </c>
      <c r="F115" s="273" t="s">
        <v>502</v>
      </c>
      <c r="G115" s="273" t="s">
        <v>502</v>
      </c>
      <c r="H115" s="273" t="s">
        <v>502</v>
      </c>
      <c r="I115" s="273" t="s">
        <v>502</v>
      </c>
      <c r="J115" s="273" t="s">
        <v>502</v>
      </c>
      <c r="K115" s="273" t="s">
        <v>502</v>
      </c>
      <c r="L115" s="273" t="s">
        <v>932</v>
      </c>
      <c r="M115" s="273" t="s">
        <v>930</v>
      </c>
      <c r="N115" s="273" t="s">
        <v>930</v>
      </c>
      <c r="O115" s="273" t="s">
        <v>930</v>
      </c>
      <c r="P115" s="273" t="s">
        <v>502</v>
      </c>
      <c r="Q115" s="94" t="s">
        <v>502</v>
      </c>
      <c r="R115" s="94" t="s">
        <v>502</v>
      </c>
      <c r="S115" s="94" t="s">
        <v>502</v>
      </c>
      <c r="T115" s="94" t="s">
        <v>502</v>
      </c>
      <c r="U115" s="94" t="s">
        <v>502</v>
      </c>
      <c r="V115" s="94" t="s">
        <v>502</v>
      </c>
      <c r="W115" s="94" t="s">
        <v>502</v>
      </c>
      <c r="X115" s="94" t="s">
        <v>502</v>
      </c>
      <c r="Y115" s="94" t="s">
        <v>502</v>
      </c>
      <c r="Z115" s="94" t="s">
        <v>502</v>
      </c>
      <c r="AA115" s="273" t="s">
        <v>502</v>
      </c>
      <c r="AB115" s="273" t="s">
        <v>502</v>
      </c>
      <c r="AC115" s="273" t="s">
        <v>948</v>
      </c>
      <c r="AD115" s="273" t="s">
        <v>930</v>
      </c>
      <c r="AE115" s="273" t="s">
        <v>930</v>
      </c>
    </row>
    <row r="116" spans="1:31" ht="110.25" x14ac:dyDescent="0.25">
      <c r="A116" s="275" t="s">
        <v>676</v>
      </c>
      <c r="B116" s="276" t="s">
        <v>715</v>
      </c>
      <c r="C116" s="275" t="s">
        <v>807</v>
      </c>
      <c r="D116" s="273" t="s">
        <v>502</v>
      </c>
      <c r="E116" s="273" t="s">
        <v>502</v>
      </c>
      <c r="F116" s="273" t="s">
        <v>502</v>
      </c>
      <c r="G116" s="273" t="s">
        <v>502</v>
      </c>
      <c r="H116" s="273" t="s">
        <v>502</v>
      </c>
      <c r="I116" s="273" t="s">
        <v>502</v>
      </c>
      <c r="J116" s="273" t="s">
        <v>502</v>
      </c>
      <c r="K116" s="273" t="s">
        <v>502</v>
      </c>
      <c r="L116" s="273" t="s">
        <v>932</v>
      </c>
      <c r="M116" s="273" t="s">
        <v>930</v>
      </c>
      <c r="N116" s="273" t="s">
        <v>930</v>
      </c>
      <c r="O116" s="273" t="s">
        <v>930</v>
      </c>
      <c r="P116" s="273" t="s">
        <v>502</v>
      </c>
      <c r="Q116" s="94" t="s">
        <v>502</v>
      </c>
      <c r="R116" s="94" t="s">
        <v>502</v>
      </c>
      <c r="S116" s="94" t="s">
        <v>502</v>
      </c>
      <c r="T116" s="94" t="s">
        <v>502</v>
      </c>
      <c r="U116" s="94" t="s">
        <v>502</v>
      </c>
      <c r="V116" s="94" t="s">
        <v>502</v>
      </c>
      <c r="W116" s="94" t="s">
        <v>502</v>
      </c>
      <c r="X116" s="94" t="s">
        <v>502</v>
      </c>
      <c r="Y116" s="94" t="s">
        <v>502</v>
      </c>
      <c r="Z116" s="94" t="s">
        <v>502</v>
      </c>
      <c r="AA116" s="273" t="s">
        <v>502</v>
      </c>
      <c r="AB116" s="273" t="s">
        <v>502</v>
      </c>
      <c r="AC116" s="273" t="s">
        <v>948</v>
      </c>
      <c r="AD116" s="273" t="s">
        <v>930</v>
      </c>
      <c r="AE116" s="273" t="s">
        <v>930</v>
      </c>
    </row>
    <row r="117" spans="1:31" ht="110.25" x14ac:dyDescent="0.25">
      <c r="A117" s="275" t="s">
        <v>676</v>
      </c>
      <c r="B117" s="276" t="s">
        <v>728</v>
      </c>
      <c r="C117" s="275" t="s">
        <v>808</v>
      </c>
      <c r="D117" s="273" t="s">
        <v>502</v>
      </c>
      <c r="E117" s="273" t="s">
        <v>502</v>
      </c>
      <c r="F117" s="273" t="s">
        <v>502</v>
      </c>
      <c r="G117" s="273" t="s">
        <v>502</v>
      </c>
      <c r="H117" s="273" t="s">
        <v>502</v>
      </c>
      <c r="I117" s="273" t="s">
        <v>502</v>
      </c>
      <c r="J117" s="273" t="s">
        <v>502</v>
      </c>
      <c r="K117" s="273" t="s">
        <v>502</v>
      </c>
      <c r="L117" s="273" t="s">
        <v>932</v>
      </c>
      <c r="M117" s="273" t="s">
        <v>930</v>
      </c>
      <c r="N117" s="273" t="s">
        <v>930</v>
      </c>
      <c r="O117" s="273" t="s">
        <v>930</v>
      </c>
      <c r="P117" s="273" t="s">
        <v>502</v>
      </c>
      <c r="Q117" s="94" t="s">
        <v>502</v>
      </c>
      <c r="R117" s="94" t="s">
        <v>502</v>
      </c>
      <c r="S117" s="94" t="s">
        <v>502</v>
      </c>
      <c r="T117" s="94" t="s">
        <v>502</v>
      </c>
      <c r="U117" s="94" t="s">
        <v>502</v>
      </c>
      <c r="V117" s="94" t="s">
        <v>502</v>
      </c>
      <c r="W117" s="94" t="s">
        <v>502</v>
      </c>
      <c r="X117" s="94" t="s">
        <v>502</v>
      </c>
      <c r="Y117" s="94" t="s">
        <v>502</v>
      </c>
      <c r="Z117" s="94" t="s">
        <v>502</v>
      </c>
      <c r="AA117" s="273" t="s">
        <v>502</v>
      </c>
      <c r="AB117" s="273" t="s">
        <v>502</v>
      </c>
      <c r="AC117" s="273" t="s">
        <v>948</v>
      </c>
      <c r="AD117" s="273" t="s">
        <v>930</v>
      </c>
      <c r="AE117" s="273" t="s">
        <v>930</v>
      </c>
    </row>
    <row r="118" spans="1:31" ht="110.25" x14ac:dyDescent="0.25">
      <c r="A118" s="275" t="s">
        <v>676</v>
      </c>
      <c r="B118" s="276" t="s">
        <v>729</v>
      </c>
      <c r="C118" s="275" t="s">
        <v>809</v>
      </c>
      <c r="D118" s="273" t="s">
        <v>502</v>
      </c>
      <c r="E118" s="273" t="s">
        <v>502</v>
      </c>
      <c r="F118" s="273" t="s">
        <v>502</v>
      </c>
      <c r="G118" s="273" t="s">
        <v>502</v>
      </c>
      <c r="H118" s="273" t="s">
        <v>502</v>
      </c>
      <c r="I118" s="273" t="s">
        <v>502</v>
      </c>
      <c r="J118" s="273" t="s">
        <v>502</v>
      </c>
      <c r="K118" s="273" t="s">
        <v>502</v>
      </c>
      <c r="L118" s="273" t="s">
        <v>932</v>
      </c>
      <c r="M118" s="273" t="s">
        <v>930</v>
      </c>
      <c r="N118" s="273" t="s">
        <v>930</v>
      </c>
      <c r="O118" s="273" t="s">
        <v>930</v>
      </c>
      <c r="P118" s="273" t="s">
        <v>502</v>
      </c>
      <c r="Q118" s="94" t="s">
        <v>502</v>
      </c>
      <c r="R118" s="94" t="s">
        <v>502</v>
      </c>
      <c r="S118" s="94" t="s">
        <v>502</v>
      </c>
      <c r="T118" s="94" t="s">
        <v>502</v>
      </c>
      <c r="U118" s="94" t="s">
        <v>502</v>
      </c>
      <c r="V118" s="94" t="s">
        <v>502</v>
      </c>
      <c r="W118" s="94" t="s">
        <v>502</v>
      </c>
      <c r="X118" s="94" t="s">
        <v>502</v>
      </c>
      <c r="Y118" s="94" t="s">
        <v>502</v>
      </c>
      <c r="Z118" s="94" t="s">
        <v>502</v>
      </c>
      <c r="AA118" s="273" t="s">
        <v>502</v>
      </c>
      <c r="AB118" s="273" t="s">
        <v>502</v>
      </c>
      <c r="AC118" s="273" t="s">
        <v>948</v>
      </c>
      <c r="AD118" s="273" t="s">
        <v>930</v>
      </c>
      <c r="AE118" s="273" t="s">
        <v>930</v>
      </c>
    </row>
    <row r="119" spans="1:31" ht="110.25" x14ac:dyDescent="0.25">
      <c r="A119" s="275" t="s">
        <v>676</v>
      </c>
      <c r="B119" s="276" t="s">
        <v>730</v>
      </c>
      <c r="C119" s="275" t="s">
        <v>810</v>
      </c>
      <c r="D119" s="273" t="s">
        <v>502</v>
      </c>
      <c r="E119" s="273" t="s">
        <v>502</v>
      </c>
      <c r="F119" s="273" t="s">
        <v>502</v>
      </c>
      <c r="G119" s="273" t="s">
        <v>502</v>
      </c>
      <c r="H119" s="273" t="s">
        <v>502</v>
      </c>
      <c r="I119" s="273" t="s">
        <v>502</v>
      </c>
      <c r="J119" s="273" t="s">
        <v>502</v>
      </c>
      <c r="K119" s="273" t="s">
        <v>502</v>
      </c>
      <c r="L119" s="273" t="s">
        <v>932</v>
      </c>
      <c r="M119" s="273" t="s">
        <v>930</v>
      </c>
      <c r="N119" s="273" t="s">
        <v>930</v>
      </c>
      <c r="O119" s="273" t="s">
        <v>930</v>
      </c>
      <c r="P119" s="273" t="s">
        <v>502</v>
      </c>
      <c r="Q119" s="94" t="s">
        <v>502</v>
      </c>
      <c r="R119" s="94" t="s">
        <v>502</v>
      </c>
      <c r="S119" s="94" t="s">
        <v>502</v>
      </c>
      <c r="T119" s="94" t="s">
        <v>502</v>
      </c>
      <c r="U119" s="94" t="s">
        <v>502</v>
      </c>
      <c r="V119" s="94" t="s">
        <v>502</v>
      </c>
      <c r="W119" s="94" t="s">
        <v>502</v>
      </c>
      <c r="X119" s="94" t="s">
        <v>502</v>
      </c>
      <c r="Y119" s="94" t="s">
        <v>502</v>
      </c>
      <c r="Z119" s="94" t="s">
        <v>502</v>
      </c>
      <c r="AA119" s="273" t="s">
        <v>502</v>
      </c>
      <c r="AB119" s="273" t="s">
        <v>502</v>
      </c>
      <c r="AC119" s="273" t="s">
        <v>948</v>
      </c>
      <c r="AD119" s="273" t="s">
        <v>930</v>
      </c>
      <c r="AE119" s="273" t="s">
        <v>930</v>
      </c>
    </row>
    <row r="120" spans="1:31" ht="110.25" x14ac:dyDescent="0.25">
      <c r="A120" s="275" t="s">
        <v>676</v>
      </c>
      <c r="B120" s="276" t="s">
        <v>731</v>
      </c>
      <c r="C120" s="275" t="s">
        <v>811</v>
      </c>
      <c r="D120" s="273" t="s">
        <v>502</v>
      </c>
      <c r="E120" s="273" t="s">
        <v>502</v>
      </c>
      <c r="F120" s="273" t="s">
        <v>502</v>
      </c>
      <c r="G120" s="273" t="s">
        <v>502</v>
      </c>
      <c r="H120" s="273" t="s">
        <v>502</v>
      </c>
      <c r="I120" s="273" t="s">
        <v>502</v>
      </c>
      <c r="J120" s="273" t="s">
        <v>502</v>
      </c>
      <c r="K120" s="273" t="s">
        <v>502</v>
      </c>
      <c r="L120" s="273" t="s">
        <v>932</v>
      </c>
      <c r="M120" s="273" t="s">
        <v>930</v>
      </c>
      <c r="N120" s="273" t="s">
        <v>930</v>
      </c>
      <c r="O120" s="273" t="s">
        <v>930</v>
      </c>
      <c r="P120" s="273" t="s">
        <v>502</v>
      </c>
      <c r="Q120" s="94" t="s">
        <v>502</v>
      </c>
      <c r="R120" s="94" t="s">
        <v>502</v>
      </c>
      <c r="S120" s="94" t="s">
        <v>502</v>
      </c>
      <c r="T120" s="94" t="s">
        <v>502</v>
      </c>
      <c r="U120" s="94" t="s">
        <v>502</v>
      </c>
      <c r="V120" s="94" t="s">
        <v>502</v>
      </c>
      <c r="W120" s="94" t="s">
        <v>502</v>
      </c>
      <c r="X120" s="94" t="s">
        <v>502</v>
      </c>
      <c r="Y120" s="94" t="s">
        <v>502</v>
      </c>
      <c r="Z120" s="94" t="s">
        <v>502</v>
      </c>
      <c r="AA120" s="273" t="s">
        <v>502</v>
      </c>
      <c r="AB120" s="273" t="s">
        <v>502</v>
      </c>
      <c r="AC120" s="273" t="s">
        <v>948</v>
      </c>
      <c r="AD120" s="273" t="s">
        <v>930</v>
      </c>
      <c r="AE120" s="273" t="s">
        <v>930</v>
      </c>
    </row>
    <row r="121" spans="1:31" ht="110.25" x14ac:dyDescent="0.25">
      <c r="A121" s="275" t="s">
        <v>676</v>
      </c>
      <c r="B121" s="276" t="s">
        <v>732</v>
      </c>
      <c r="C121" s="275" t="s">
        <v>812</v>
      </c>
      <c r="D121" s="273" t="s">
        <v>502</v>
      </c>
      <c r="E121" s="273" t="s">
        <v>502</v>
      </c>
      <c r="F121" s="273" t="s">
        <v>502</v>
      </c>
      <c r="G121" s="273" t="s">
        <v>502</v>
      </c>
      <c r="H121" s="273" t="s">
        <v>502</v>
      </c>
      <c r="I121" s="273" t="s">
        <v>502</v>
      </c>
      <c r="J121" s="273" t="s">
        <v>502</v>
      </c>
      <c r="K121" s="273" t="s">
        <v>502</v>
      </c>
      <c r="L121" s="273" t="s">
        <v>932</v>
      </c>
      <c r="M121" s="273" t="s">
        <v>930</v>
      </c>
      <c r="N121" s="273" t="s">
        <v>930</v>
      </c>
      <c r="O121" s="273" t="s">
        <v>930</v>
      </c>
      <c r="P121" s="273" t="s">
        <v>502</v>
      </c>
      <c r="Q121" s="94" t="s">
        <v>502</v>
      </c>
      <c r="R121" s="94" t="s">
        <v>502</v>
      </c>
      <c r="S121" s="94" t="s">
        <v>502</v>
      </c>
      <c r="T121" s="94" t="s">
        <v>502</v>
      </c>
      <c r="U121" s="94" t="s">
        <v>502</v>
      </c>
      <c r="V121" s="94" t="s">
        <v>502</v>
      </c>
      <c r="W121" s="94" t="s">
        <v>502</v>
      </c>
      <c r="X121" s="94" t="s">
        <v>502</v>
      </c>
      <c r="Y121" s="94" t="s">
        <v>502</v>
      </c>
      <c r="Z121" s="94" t="s">
        <v>502</v>
      </c>
      <c r="AA121" s="273" t="s">
        <v>502</v>
      </c>
      <c r="AB121" s="273" t="s">
        <v>502</v>
      </c>
      <c r="AC121" s="273" t="s">
        <v>948</v>
      </c>
      <c r="AD121" s="273" t="s">
        <v>930</v>
      </c>
      <c r="AE121" s="273" t="s">
        <v>930</v>
      </c>
    </row>
    <row r="122" spans="1:31" ht="110.25" x14ac:dyDescent="0.25">
      <c r="A122" s="275" t="s">
        <v>676</v>
      </c>
      <c r="B122" s="276" t="s">
        <v>716</v>
      </c>
      <c r="C122" s="275" t="s">
        <v>813</v>
      </c>
      <c r="D122" s="273" t="s">
        <v>502</v>
      </c>
      <c r="E122" s="273" t="s">
        <v>502</v>
      </c>
      <c r="F122" s="273" t="s">
        <v>502</v>
      </c>
      <c r="G122" s="273" t="s">
        <v>502</v>
      </c>
      <c r="H122" s="273" t="s">
        <v>502</v>
      </c>
      <c r="I122" s="273" t="s">
        <v>502</v>
      </c>
      <c r="J122" s="273" t="s">
        <v>502</v>
      </c>
      <c r="K122" s="273" t="s">
        <v>502</v>
      </c>
      <c r="L122" s="273" t="s">
        <v>932</v>
      </c>
      <c r="M122" s="273" t="s">
        <v>930</v>
      </c>
      <c r="N122" s="273" t="s">
        <v>930</v>
      </c>
      <c r="O122" s="273" t="s">
        <v>930</v>
      </c>
      <c r="P122" s="273" t="s">
        <v>502</v>
      </c>
      <c r="Q122" s="94" t="s">
        <v>502</v>
      </c>
      <c r="R122" s="94" t="s">
        <v>502</v>
      </c>
      <c r="S122" s="94" t="s">
        <v>502</v>
      </c>
      <c r="T122" s="94" t="s">
        <v>502</v>
      </c>
      <c r="U122" s="94" t="s">
        <v>502</v>
      </c>
      <c r="V122" s="94" t="s">
        <v>502</v>
      </c>
      <c r="W122" s="94" t="s">
        <v>502</v>
      </c>
      <c r="X122" s="94" t="s">
        <v>502</v>
      </c>
      <c r="Y122" s="94" t="s">
        <v>502</v>
      </c>
      <c r="Z122" s="94" t="s">
        <v>502</v>
      </c>
      <c r="AA122" s="273" t="s">
        <v>502</v>
      </c>
      <c r="AB122" s="273" t="s">
        <v>502</v>
      </c>
      <c r="AC122" s="273" t="s">
        <v>948</v>
      </c>
      <c r="AD122" s="273" t="s">
        <v>930</v>
      </c>
      <c r="AE122" s="273" t="s">
        <v>930</v>
      </c>
    </row>
    <row r="123" spans="1:31" ht="110.25" x14ac:dyDescent="0.25">
      <c r="A123" s="275" t="s">
        <v>676</v>
      </c>
      <c r="B123" s="276" t="s">
        <v>733</v>
      </c>
      <c r="C123" s="275" t="s">
        <v>814</v>
      </c>
      <c r="D123" s="273" t="s">
        <v>502</v>
      </c>
      <c r="E123" s="273" t="s">
        <v>502</v>
      </c>
      <c r="F123" s="273" t="s">
        <v>502</v>
      </c>
      <c r="G123" s="273" t="s">
        <v>502</v>
      </c>
      <c r="H123" s="273" t="s">
        <v>502</v>
      </c>
      <c r="I123" s="273" t="s">
        <v>502</v>
      </c>
      <c r="J123" s="273" t="s">
        <v>502</v>
      </c>
      <c r="K123" s="273" t="s">
        <v>502</v>
      </c>
      <c r="L123" s="273" t="s">
        <v>932</v>
      </c>
      <c r="M123" s="273" t="s">
        <v>930</v>
      </c>
      <c r="N123" s="273" t="s">
        <v>930</v>
      </c>
      <c r="O123" s="273" t="s">
        <v>930</v>
      </c>
      <c r="P123" s="273" t="s">
        <v>502</v>
      </c>
      <c r="Q123" s="94" t="s">
        <v>502</v>
      </c>
      <c r="R123" s="94" t="s">
        <v>502</v>
      </c>
      <c r="S123" s="94" t="s">
        <v>502</v>
      </c>
      <c r="T123" s="94" t="s">
        <v>502</v>
      </c>
      <c r="U123" s="94" t="s">
        <v>502</v>
      </c>
      <c r="V123" s="94" t="s">
        <v>502</v>
      </c>
      <c r="W123" s="94" t="s">
        <v>502</v>
      </c>
      <c r="X123" s="94" t="s">
        <v>502</v>
      </c>
      <c r="Y123" s="94" t="s">
        <v>502</v>
      </c>
      <c r="Z123" s="94" t="s">
        <v>502</v>
      </c>
      <c r="AA123" s="273" t="s">
        <v>502</v>
      </c>
      <c r="AB123" s="273" t="s">
        <v>502</v>
      </c>
      <c r="AC123" s="273" t="s">
        <v>948</v>
      </c>
      <c r="AD123" s="273" t="s">
        <v>930</v>
      </c>
      <c r="AE123" s="273" t="s">
        <v>930</v>
      </c>
    </row>
    <row r="124" spans="1:31" ht="110.25" x14ac:dyDescent="0.25">
      <c r="A124" s="275" t="s">
        <v>676</v>
      </c>
      <c r="B124" s="276" t="s">
        <v>734</v>
      </c>
      <c r="C124" s="275" t="s">
        <v>815</v>
      </c>
      <c r="D124" s="273" t="s">
        <v>502</v>
      </c>
      <c r="E124" s="273" t="s">
        <v>502</v>
      </c>
      <c r="F124" s="273" t="s">
        <v>502</v>
      </c>
      <c r="G124" s="273" t="s">
        <v>502</v>
      </c>
      <c r="H124" s="273" t="s">
        <v>502</v>
      </c>
      <c r="I124" s="273" t="s">
        <v>502</v>
      </c>
      <c r="J124" s="273" t="s">
        <v>502</v>
      </c>
      <c r="K124" s="273" t="s">
        <v>502</v>
      </c>
      <c r="L124" s="273" t="s">
        <v>932</v>
      </c>
      <c r="M124" s="273" t="s">
        <v>930</v>
      </c>
      <c r="N124" s="273" t="s">
        <v>930</v>
      </c>
      <c r="O124" s="273" t="s">
        <v>930</v>
      </c>
      <c r="P124" s="273" t="s">
        <v>502</v>
      </c>
      <c r="Q124" s="94" t="s">
        <v>502</v>
      </c>
      <c r="R124" s="94" t="s">
        <v>502</v>
      </c>
      <c r="S124" s="94" t="s">
        <v>502</v>
      </c>
      <c r="T124" s="94" t="s">
        <v>502</v>
      </c>
      <c r="U124" s="94" t="s">
        <v>502</v>
      </c>
      <c r="V124" s="94" t="s">
        <v>502</v>
      </c>
      <c r="W124" s="94" t="s">
        <v>502</v>
      </c>
      <c r="X124" s="94" t="s">
        <v>502</v>
      </c>
      <c r="Y124" s="94" t="s">
        <v>502</v>
      </c>
      <c r="Z124" s="94" t="s">
        <v>502</v>
      </c>
      <c r="AA124" s="273" t="s">
        <v>502</v>
      </c>
      <c r="AB124" s="273" t="s">
        <v>502</v>
      </c>
      <c r="AC124" s="273" t="s">
        <v>948</v>
      </c>
      <c r="AD124" s="273" t="s">
        <v>930</v>
      </c>
      <c r="AE124" s="273" t="s">
        <v>930</v>
      </c>
    </row>
    <row r="125" spans="1:31" ht="110.25" x14ac:dyDescent="0.25">
      <c r="A125" s="275" t="s">
        <v>676</v>
      </c>
      <c r="B125" s="276" t="s">
        <v>735</v>
      </c>
      <c r="C125" s="275" t="s">
        <v>816</v>
      </c>
      <c r="D125" s="273" t="s">
        <v>502</v>
      </c>
      <c r="E125" s="273" t="s">
        <v>502</v>
      </c>
      <c r="F125" s="273" t="s">
        <v>502</v>
      </c>
      <c r="G125" s="273" t="s">
        <v>502</v>
      </c>
      <c r="H125" s="273" t="s">
        <v>502</v>
      </c>
      <c r="I125" s="273" t="s">
        <v>502</v>
      </c>
      <c r="J125" s="273" t="s">
        <v>502</v>
      </c>
      <c r="K125" s="273" t="s">
        <v>502</v>
      </c>
      <c r="L125" s="273" t="s">
        <v>932</v>
      </c>
      <c r="M125" s="273" t="s">
        <v>930</v>
      </c>
      <c r="N125" s="273" t="s">
        <v>930</v>
      </c>
      <c r="O125" s="273" t="s">
        <v>930</v>
      </c>
      <c r="P125" s="273" t="s">
        <v>502</v>
      </c>
      <c r="Q125" s="94" t="s">
        <v>502</v>
      </c>
      <c r="R125" s="94" t="s">
        <v>502</v>
      </c>
      <c r="S125" s="94" t="s">
        <v>502</v>
      </c>
      <c r="T125" s="94" t="s">
        <v>502</v>
      </c>
      <c r="U125" s="94" t="s">
        <v>502</v>
      </c>
      <c r="V125" s="94" t="s">
        <v>502</v>
      </c>
      <c r="W125" s="94" t="s">
        <v>502</v>
      </c>
      <c r="X125" s="94" t="s">
        <v>502</v>
      </c>
      <c r="Y125" s="94" t="s">
        <v>502</v>
      </c>
      <c r="Z125" s="94" t="s">
        <v>502</v>
      </c>
      <c r="AA125" s="273" t="s">
        <v>502</v>
      </c>
      <c r="AB125" s="273" t="s">
        <v>502</v>
      </c>
      <c r="AC125" s="273" t="s">
        <v>948</v>
      </c>
      <c r="AD125" s="273" t="s">
        <v>930</v>
      </c>
      <c r="AE125" s="273" t="s">
        <v>930</v>
      </c>
    </row>
    <row r="126" spans="1:31" ht="110.25" x14ac:dyDescent="0.25">
      <c r="A126" s="275" t="s">
        <v>676</v>
      </c>
      <c r="B126" s="276" t="s">
        <v>736</v>
      </c>
      <c r="C126" s="275" t="s">
        <v>817</v>
      </c>
      <c r="D126" s="273" t="s">
        <v>502</v>
      </c>
      <c r="E126" s="273" t="s">
        <v>502</v>
      </c>
      <c r="F126" s="273" t="s">
        <v>502</v>
      </c>
      <c r="G126" s="273" t="s">
        <v>502</v>
      </c>
      <c r="H126" s="273" t="s">
        <v>502</v>
      </c>
      <c r="I126" s="273" t="s">
        <v>502</v>
      </c>
      <c r="J126" s="273" t="s">
        <v>502</v>
      </c>
      <c r="K126" s="273" t="s">
        <v>502</v>
      </c>
      <c r="L126" s="273" t="s">
        <v>932</v>
      </c>
      <c r="M126" s="273" t="s">
        <v>930</v>
      </c>
      <c r="N126" s="273" t="s">
        <v>930</v>
      </c>
      <c r="O126" s="273" t="s">
        <v>930</v>
      </c>
      <c r="P126" s="273" t="s">
        <v>502</v>
      </c>
      <c r="Q126" s="94" t="s">
        <v>502</v>
      </c>
      <c r="R126" s="94" t="s">
        <v>502</v>
      </c>
      <c r="S126" s="94" t="s">
        <v>502</v>
      </c>
      <c r="T126" s="94" t="s">
        <v>502</v>
      </c>
      <c r="U126" s="94" t="s">
        <v>502</v>
      </c>
      <c r="V126" s="94" t="s">
        <v>502</v>
      </c>
      <c r="W126" s="94" t="s">
        <v>502</v>
      </c>
      <c r="X126" s="94" t="s">
        <v>502</v>
      </c>
      <c r="Y126" s="94" t="s">
        <v>502</v>
      </c>
      <c r="Z126" s="94" t="s">
        <v>502</v>
      </c>
      <c r="AA126" s="273" t="s">
        <v>502</v>
      </c>
      <c r="AB126" s="273" t="s">
        <v>502</v>
      </c>
      <c r="AC126" s="273" t="s">
        <v>948</v>
      </c>
      <c r="AD126" s="273" t="s">
        <v>930</v>
      </c>
      <c r="AE126" s="273" t="s">
        <v>930</v>
      </c>
    </row>
    <row r="127" spans="1:31" ht="78.75" x14ac:dyDescent="0.25">
      <c r="A127" s="275" t="s">
        <v>676</v>
      </c>
      <c r="B127" s="276" t="s">
        <v>717</v>
      </c>
      <c r="C127" s="275" t="s">
        <v>818</v>
      </c>
      <c r="D127" s="273" t="s">
        <v>502</v>
      </c>
      <c r="E127" s="273" t="s">
        <v>502</v>
      </c>
      <c r="F127" s="273" t="s">
        <v>502</v>
      </c>
      <c r="G127" s="273" t="s">
        <v>502</v>
      </c>
      <c r="H127" s="273" t="s">
        <v>502</v>
      </c>
      <c r="I127" s="273" t="s">
        <v>502</v>
      </c>
      <c r="J127" s="273" t="s">
        <v>502</v>
      </c>
      <c r="K127" s="273" t="s">
        <v>502</v>
      </c>
      <c r="L127" s="273" t="s">
        <v>932</v>
      </c>
      <c r="M127" s="273" t="s">
        <v>930</v>
      </c>
      <c r="N127" s="273" t="s">
        <v>930</v>
      </c>
      <c r="O127" s="273" t="s">
        <v>930</v>
      </c>
      <c r="P127" s="273" t="s">
        <v>502</v>
      </c>
      <c r="Q127" s="94" t="s">
        <v>502</v>
      </c>
      <c r="R127" s="94" t="s">
        <v>502</v>
      </c>
      <c r="S127" s="94" t="s">
        <v>502</v>
      </c>
      <c r="T127" s="94" t="s">
        <v>502</v>
      </c>
      <c r="U127" s="94" t="s">
        <v>502</v>
      </c>
      <c r="V127" s="94" t="s">
        <v>502</v>
      </c>
      <c r="W127" s="94" t="s">
        <v>502</v>
      </c>
      <c r="X127" s="94" t="s">
        <v>502</v>
      </c>
      <c r="Y127" s="94" t="s">
        <v>502</v>
      </c>
      <c r="Z127" s="94" t="s">
        <v>502</v>
      </c>
      <c r="AA127" s="273" t="s">
        <v>502</v>
      </c>
      <c r="AB127" s="273" t="s">
        <v>502</v>
      </c>
      <c r="AC127" s="273" t="s">
        <v>949</v>
      </c>
      <c r="AD127" s="273" t="s">
        <v>930</v>
      </c>
      <c r="AE127" s="273" t="s">
        <v>930</v>
      </c>
    </row>
    <row r="128" spans="1:31" ht="94.5" x14ac:dyDescent="0.25">
      <c r="A128" s="275" t="s">
        <v>676</v>
      </c>
      <c r="B128" s="276" t="s">
        <v>737</v>
      </c>
      <c r="C128" s="275" t="s">
        <v>819</v>
      </c>
      <c r="D128" s="273" t="s">
        <v>502</v>
      </c>
      <c r="E128" s="273" t="s">
        <v>502</v>
      </c>
      <c r="F128" s="273" t="s">
        <v>502</v>
      </c>
      <c r="G128" s="273" t="s">
        <v>502</v>
      </c>
      <c r="H128" s="273" t="s">
        <v>502</v>
      </c>
      <c r="I128" s="273" t="s">
        <v>502</v>
      </c>
      <c r="J128" s="273" t="s">
        <v>502</v>
      </c>
      <c r="K128" s="273" t="s">
        <v>502</v>
      </c>
      <c r="L128" s="273" t="s">
        <v>932</v>
      </c>
      <c r="M128" s="273" t="s">
        <v>930</v>
      </c>
      <c r="N128" s="273" t="s">
        <v>930</v>
      </c>
      <c r="O128" s="273" t="s">
        <v>930</v>
      </c>
      <c r="P128" s="273" t="s">
        <v>502</v>
      </c>
      <c r="Q128" s="94" t="s">
        <v>502</v>
      </c>
      <c r="R128" s="94" t="s">
        <v>502</v>
      </c>
      <c r="S128" s="94" t="s">
        <v>502</v>
      </c>
      <c r="T128" s="94" t="s">
        <v>502</v>
      </c>
      <c r="U128" s="94" t="s">
        <v>502</v>
      </c>
      <c r="V128" s="94" t="s">
        <v>502</v>
      </c>
      <c r="W128" s="94" t="s">
        <v>502</v>
      </c>
      <c r="X128" s="94" t="s">
        <v>502</v>
      </c>
      <c r="Y128" s="94" t="s">
        <v>502</v>
      </c>
      <c r="Z128" s="94" t="s">
        <v>502</v>
      </c>
      <c r="AA128" s="273" t="s">
        <v>502</v>
      </c>
      <c r="AB128" s="273" t="s">
        <v>502</v>
      </c>
      <c r="AC128" s="273" t="s">
        <v>950</v>
      </c>
      <c r="AD128" s="273" t="s">
        <v>930</v>
      </c>
      <c r="AE128" s="273" t="s">
        <v>930</v>
      </c>
    </row>
    <row r="129" spans="1:31" ht="63" x14ac:dyDescent="0.25">
      <c r="A129" s="275" t="s">
        <v>676</v>
      </c>
      <c r="B129" s="276" t="s">
        <v>738</v>
      </c>
      <c r="C129" s="275" t="s">
        <v>820</v>
      </c>
      <c r="D129" s="273" t="s">
        <v>502</v>
      </c>
      <c r="E129" s="273" t="s">
        <v>502</v>
      </c>
      <c r="F129" s="273" t="s">
        <v>502</v>
      </c>
      <c r="G129" s="273" t="s">
        <v>502</v>
      </c>
      <c r="H129" s="273" t="s">
        <v>502</v>
      </c>
      <c r="I129" s="273" t="s">
        <v>502</v>
      </c>
      <c r="J129" s="273" t="s">
        <v>502</v>
      </c>
      <c r="K129" s="273" t="s">
        <v>502</v>
      </c>
      <c r="L129" s="273" t="s">
        <v>932</v>
      </c>
      <c r="M129" s="273" t="s">
        <v>930</v>
      </c>
      <c r="N129" s="273" t="s">
        <v>930</v>
      </c>
      <c r="O129" s="273" t="s">
        <v>930</v>
      </c>
      <c r="P129" s="273" t="s">
        <v>502</v>
      </c>
      <c r="Q129" s="94" t="s">
        <v>502</v>
      </c>
      <c r="R129" s="94" t="s">
        <v>502</v>
      </c>
      <c r="S129" s="94" t="s">
        <v>502</v>
      </c>
      <c r="T129" s="94" t="s">
        <v>502</v>
      </c>
      <c r="U129" s="94" t="s">
        <v>502</v>
      </c>
      <c r="V129" s="94" t="s">
        <v>502</v>
      </c>
      <c r="W129" s="94" t="s">
        <v>502</v>
      </c>
      <c r="X129" s="94" t="s">
        <v>502</v>
      </c>
      <c r="Y129" s="94" t="s">
        <v>502</v>
      </c>
      <c r="Z129" s="94" t="s">
        <v>502</v>
      </c>
      <c r="AA129" s="273" t="s">
        <v>502</v>
      </c>
      <c r="AB129" s="273" t="s">
        <v>502</v>
      </c>
      <c r="AC129" s="273" t="s">
        <v>949</v>
      </c>
      <c r="AD129" s="273" t="s">
        <v>930</v>
      </c>
      <c r="AE129" s="273" t="s">
        <v>930</v>
      </c>
    </row>
    <row r="130" spans="1:31" ht="63" x14ac:dyDescent="0.25">
      <c r="A130" s="275" t="s">
        <v>676</v>
      </c>
      <c r="B130" s="276" t="s">
        <v>739</v>
      </c>
      <c r="C130" s="275" t="s">
        <v>821</v>
      </c>
      <c r="D130" s="273" t="s">
        <v>502</v>
      </c>
      <c r="E130" s="273" t="s">
        <v>502</v>
      </c>
      <c r="F130" s="273" t="s">
        <v>502</v>
      </c>
      <c r="G130" s="273" t="s">
        <v>502</v>
      </c>
      <c r="H130" s="273" t="s">
        <v>502</v>
      </c>
      <c r="I130" s="273" t="s">
        <v>502</v>
      </c>
      <c r="J130" s="273" t="s">
        <v>502</v>
      </c>
      <c r="K130" s="273" t="s">
        <v>502</v>
      </c>
      <c r="L130" s="273" t="s">
        <v>932</v>
      </c>
      <c r="M130" s="273" t="s">
        <v>930</v>
      </c>
      <c r="N130" s="273" t="s">
        <v>930</v>
      </c>
      <c r="O130" s="273" t="s">
        <v>930</v>
      </c>
      <c r="P130" s="273" t="s">
        <v>502</v>
      </c>
      <c r="Q130" s="94" t="s">
        <v>502</v>
      </c>
      <c r="R130" s="94" t="s">
        <v>502</v>
      </c>
      <c r="S130" s="94" t="s">
        <v>502</v>
      </c>
      <c r="T130" s="94" t="s">
        <v>502</v>
      </c>
      <c r="U130" s="94" t="s">
        <v>502</v>
      </c>
      <c r="V130" s="94" t="s">
        <v>502</v>
      </c>
      <c r="W130" s="94" t="s">
        <v>502</v>
      </c>
      <c r="X130" s="94" t="s">
        <v>502</v>
      </c>
      <c r="Y130" s="94" t="s">
        <v>502</v>
      </c>
      <c r="Z130" s="94" t="s">
        <v>502</v>
      </c>
      <c r="AA130" s="273" t="s">
        <v>502</v>
      </c>
      <c r="AB130" s="273" t="s">
        <v>502</v>
      </c>
      <c r="AC130" s="273" t="s">
        <v>949</v>
      </c>
      <c r="AD130" s="273" t="s">
        <v>930</v>
      </c>
      <c r="AE130" s="273" t="s">
        <v>930</v>
      </c>
    </row>
  </sheetData>
  <autoFilter ref="A20:AH130"/>
  <mergeCells count="36">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 ref="P17:P19"/>
    <mergeCell ref="Q17:R18"/>
    <mergeCell ref="S17:S19"/>
    <mergeCell ref="T17:T19"/>
    <mergeCell ref="H17:K17"/>
    <mergeCell ref="L17:M18"/>
    <mergeCell ref="A4:N4"/>
    <mergeCell ref="A5:N5"/>
    <mergeCell ref="A6:N6"/>
    <mergeCell ref="A7:N7"/>
    <mergeCell ref="A8:N8"/>
    <mergeCell ref="A9:N9"/>
    <mergeCell ref="H18:H19"/>
    <mergeCell ref="I18:I19"/>
    <mergeCell ref="B17:B19"/>
    <mergeCell ref="C17:C19"/>
    <mergeCell ref="D17:D19"/>
    <mergeCell ref="E17:E19"/>
    <mergeCell ref="F17:F19"/>
    <mergeCell ref="G17:G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F21" sqref="F21"/>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6" t="s">
        <v>0</v>
      </c>
      <c r="BG1" s="406"/>
      <c r="BH1" s="406"/>
      <c r="BI1" s="406"/>
      <c r="BJ1" s="406"/>
      <c r="BK1" s="406"/>
    </row>
    <row r="2" spans="1:63" s="130" customFormat="1" ht="15" customHeight="1" x14ac:dyDescent="0.25">
      <c r="A2" s="129"/>
      <c r="C2" s="131"/>
      <c r="J2" s="270"/>
      <c r="K2" s="398"/>
      <c r="L2" s="398"/>
      <c r="M2" s="398"/>
      <c r="N2" s="398"/>
      <c r="O2" s="270"/>
      <c r="BF2" s="406" t="s">
        <v>1</v>
      </c>
      <c r="BG2" s="406"/>
      <c r="BH2" s="406"/>
      <c r="BI2" s="406"/>
      <c r="BJ2" s="406"/>
      <c r="BK2" s="406"/>
    </row>
    <row r="3" spans="1:63" s="130" customFormat="1" ht="15" customHeight="1" x14ac:dyDescent="0.25">
      <c r="A3" s="129"/>
      <c r="C3" s="131"/>
      <c r="J3" s="133"/>
      <c r="K3" s="133"/>
      <c r="L3" s="133"/>
      <c r="M3" s="133"/>
      <c r="N3" s="133"/>
      <c r="O3" s="133"/>
      <c r="BF3" s="406" t="s">
        <v>2</v>
      </c>
      <c r="BG3" s="406"/>
      <c r="BH3" s="406"/>
      <c r="BI3" s="406"/>
      <c r="BJ3" s="406"/>
      <c r="BK3" s="406"/>
    </row>
    <row r="4" spans="1:63" ht="18.75" x14ac:dyDescent="0.25">
      <c r="A4" s="399" t="s">
        <v>3</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c r="AL4" s="399"/>
      <c r="AM4" s="399"/>
      <c r="AN4" s="399"/>
      <c r="AO4" s="399"/>
      <c r="AP4" s="399"/>
      <c r="AQ4" s="399"/>
    </row>
    <row r="5" spans="1:63" ht="18.75" x14ac:dyDescent="0.25">
      <c r="A5" s="399" t="s">
        <v>1050</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row>
    <row r="7" spans="1:63" ht="18.75" x14ac:dyDescent="0.25">
      <c r="A7" s="400" t="s">
        <v>1048</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row>
    <row r="8" spans="1:63" ht="15.75" x14ac:dyDescent="0.25">
      <c r="A8" s="401" t="s">
        <v>5</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row>
    <row r="10" spans="1:63" ht="18.75" x14ac:dyDescent="0.25">
      <c r="A10" s="400" t="s">
        <v>679</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0" t="s">
        <v>823</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140"/>
      <c r="AS12" s="140"/>
      <c r="AT12" s="140"/>
      <c r="AU12" s="140"/>
      <c r="AV12" s="140"/>
      <c r="AW12" s="140"/>
      <c r="AX12" s="140"/>
      <c r="AY12" s="140"/>
      <c r="AZ12" s="140"/>
      <c r="BA12" s="140"/>
      <c r="BB12" s="140"/>
      <c r="BC12" s="140"/>
      <c r="BD12" s="140"/>
    </row>
    <row r="13" spans="1:63" s="141" customFormat="1" ht="15" x14ac:dyDescent="0.25">
      <c r="A13" s="403" t="s">
        <v>8</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142"/>
      <c r="AS13" s="142"/>
      <c r="AT13" s="142"/>
      <c r="AU13" s="142"/>
      <c r="AV13" s="142"/>
      <c r="AW13" s="142"/>
      <c r="AX13" s="142"/>
      <c r="AY13" s="142"/>
      <c r="AZ13" s="142"/>
      <c r="BA13" s="142"/>
      <c r="BB13" s="142"/>
      <c r="BC13" s="142"/>
      <c r="BD13" s="142"/>
    </row>
    <row r="14" spans="1:63" s="141" customFormat="1"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140"/>
      <c r="AS14" s="140"/>
      <c r="AT14" s="140"/>
      <c r="AU14" s="140"/>
      <c r="AV14" s="140"/>
      <c r="AW14" s="140"/>
      <c r="AX14" s="140"/>
      <c r="AY14" s="140"/>
      <c r="AZ14" s="140"/>
      <c r="BA14" s="140"/>
      <c r="BB14" s="140"/>
      <c r="BC14" s="140"/>
      <c r="BD14" s="140"/>
    </row>
    <row r="15" spans="1:63" ht="15.75" customHeight="1" x14ac:dyDescent="0.25">
      <c r="A15" s="404" t="s">
        <v>9</v>
      </c>
      <c r="B15" s="397" t="s">
        <v>10</v>
      </c>
      <c r="C15" s="397" t="s">
        <v>11</v>
      </c>
      <c r="D15" s="407" t="s">
        <v>12</v>
      </c>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t="s">
        <v>12</v>
      </c>
      <c r="AQ15" s="407"/>
      <c r="AR15" s="407"/>
      <c r="AS15" s="407"/>
      <c r="AT15" s="407"/>
      <c r="AU15" s="407"/>
      <c r="AV15" s="407"/>
      <c r="AW15" s="407"/>
      <c r="AX15" s="407"/>
      <c r="AY15" s="407"/>
      <c r="AZ15" s="407"/>
      <c r="BA15" s="407"/>
      <c r="BB15" s="407"/>
      <c r="BC15" s="407"/>
      <c r="BD15" s="407"/>
      <c r="BE15" s="407"/>
      <c r="BF15" s="407"/>
      <c r="BG15" s="407"/>
      <c r="BH15" s="407"/>
      <c r="BI15" s="407"/>
      <c r="BJ15" s="407"/>
      <c r="BK15" s="407"/>
    </row>
    <row r="16" spans="1:63" ht="94.5" customHeight="1" x14ac:dyDescent="0.25">
      <c r="A16" s="404"/>
      <c r="B16" s="397"/>
      <c r="C16" s="397"/>
      <c r="D16" s="407" t="s">
        <v>13</v>
      </c>
      <c r="E16" s="407"/>
      <c r="F16" s="407"/>
      <c r="G16" s="407"/>
      <c r="H16" s="407"/>
      <c r="I16" s="407"/>
      <c r="J16" s="407"/>
      <c r="K16" s="407"/>
      <c r="L16" s="407"/>
      <c r="M16" s="407"/>
      <c r="N16" s="407"/>
      <c r="O16" s="407"/>
      <c r="P16" s="407"/>
      <c r="Q16" s="407"/>
      <c r="R16" s="407"/>
      <c r="S16" s="407"/>
      <c r="T16" s="407"/>
      <c r="U16" s="407"/>
      <c r="V16" s="407"/>
      <c r="W16" s="407"/>
      <c r="X16" s="407" t="s">
        <v>984</v>
      </c>
      <c r="Y16" s="407"/>
      <c r="Z16" s="407"/>
      <c r="AA16" s="407"/>
      <c r="AB16" s="407"/>
      <c r="AC16" s="407"/>
      <c r="AD16" s="407"/>
      <c r="AE16" s="407"/>
      <c r="AF16" s="407"/>
      <c r="AG16" s="407"/>
      <c r="AH16" s="407"/>
      <c r="AI16" s="407"/>
      <c r="AJ16" s="407"/>
      <c r="AK16" s="407"/>
      <c r="AL16" s="407"/>
      <c r="AM16" s="407"/>
      <c r="AN16" s="407"/>
      <c r="AO16" s="407"/>
      <c r="AP16" s="407" t="s">
        <v>14</v>
      </c>
      <c r="AQ16" s="407"/>
      <c r="AR16" s="407"/>
      <c r="AS16" s="407"/>
      <c r="AT16" s="407"/>
      <c r="AU16" s="407"/>
      <c r="AV16" s="407" t="s">
        <v>15</v>
      </c>
      <c r="AW16" s="407"/>
      <c r="AX16" s="407"/>
      <c r="AY16" s="407"/>
      <c r="AZ16" s="407" t="s">
        <v>16</v>
      </c>
      <c r="BA16" s="407"/>
      <c r="BB16" s="407"/>
      <c r="BC16" s="407"/>
      <c r="BD16" s="407"/>
      <c r="BE16" s="407"/>
      <c r="BF16" s="407" t="s">
        <v>17</v>
      </c>
      <c r="BG16" s="407"/>
      <c r="BH16" s="407"/>
      <c r="BI16" s="407"/>
      <c r="BJ16" s="407" t="s">
        <v>18</v>
      </c>
      <c r="BK16" s="407"/>
    </row>
    <row r="17" spans="1:63" ht="250.5" customHeight="1" x14ac:dyDescent="0.25">
      <c r="A17" s="404"/>
      <c r="B17" s="397"/>
      <c r="C17" s="397"/>
      <c r="D17" s="408" t="s">
        <v>985</v>
      </c>
      <c r="E17" s="408"/>
      <c r="F17" s="408" t="s">
        <v>986</v>
      </c>
      <c r="G17" s="408"/>
      <c r="H17" s="408" t="s">
        <v>987</v>
      </c>
      <c r="I17" s="408"/>
      <c r="J17" s="408" t="s">
        <v>988</v>
      </c>
      <c r="K17" s="408"/>
      <c r="L17" s="408" t="s">
        <v>989</v>
      </c>
      <c r="M17" s="408"/>
      <c r="N17" s="408" t="s">
        <v>990</v>
      </c>
      <c r="O17" s="408"/>
      <c r="P17" s="408" t="s">
        <v>991</v>
      </c>
      <c r="Q17" s="408"/>
      <c r="R17" s="408" t="s">
        <v>992</v>
      </c>
      <c r="S17" s="408"/>
      <c r="T17" s="408" t="s">
        <v>993</v>
      </c>
      <c r="U17" s="408"/>
      <c r="V17" s="408" t="s">
        <v>994</v>
      </c>
      <c r="W17" s="408"/>
      <c r="X17" s="408" t="s">
        <v>995</v>
      </c>
      <c r="Y17" s="408"/>
      <c r="Z17" s="408" t="s">
        <v>996</v>
      </c>
      <c r="AA17" s="408"/>
      <c r="AB17" s="408" t="s">
        <v>997</v>
      </c>
      <c r="AC17" s="408"/>
      <c r="AD17" s="408" t="s">
        <v>998</v>
      </c>
      <c r="AE17" s="408"/>
      <c r="AF17" s="408" t="s">
        <v>999</v>
      </c>
      <c r="AG17" s="408"/>
      <c r="AH17" s="408" t="s">
        <v>1000</v>
      </c>
      <c r="AI17" s="408"/>
      <c r="AJ17" s="408" t="s">
        <v>1001</v>
      </c>
      <c r="AK17" s="408"/>
      <c r="AL17" s="408" t="s">
        <v>1002</v>
      </c>
      <c r="AM17" s="408"/>
      <c r="AN17" s="408" t="s">
        <v>1003</v>
      </c>
      <c r="AO17" s="408"/>
      <c r="AP17" s="408" t="s">
        <v>1004</v>
      </c>
      <c r="AQ17" s="408"/>
      <c r="AR17" s="408" t="s">
        <v>1005</v>
      </c>
      <c r="AS17" s="408"/>
      <c r="AT17" s="408" t="s">
        <v>1006</v>
      </c>
      <c r="AU17" s="408"/>
      <c r="AV17" s="408" t="s">
        <v>1007</v>
      </c>
      <c r="AW17" s="408"/>
      <c r="AX17" s="408" t="s">
        <v>1008</v>
      </c>
      <c r="AY17" s="408"/>
      <c r="AZ17" s="408" t="s">
        <v>1009</v>
      </c>
      <c r="BA17" s="408"/>
      <c r="BB17" s="408" t="s">
        <v>1010</v>
      </c>
      <c r="BC17" s="408"/>
      <c r="BD17" s="408" t="s">
        <v>1011</v>
      </c>
      <c r="BE17" s="408"/>
      <c r="BF17" s="408" t="s">
        <v>1012</v>
      </c>
      <c r="BG17" s="408"/>
      <c r="BH17" s="408" t="s">
        <v>1013</v>
      </c>
      <c r="BI17" s="408"/>
      <c r="BJ17" s="408" t="s">
        <v>19</v>
      </c>
      <c r="BK17" s="408"/>
    </row>
    <row r="18" spans="1:63" ht="66" customHeight="1" x14ac:dyDescent="0.25">
      <c r="A18" s="404"/>
      <c r="B18" s="397"/>
      <c r="C18" s="397"/>
      <c r="D18" s="325" t="s">
        <v>59</v>
      </c>
      <c r="E18" s="325" t="s">
        <v>882</v>
      </c>
      <c r="F18" s="325" t="s">
        <v>59</v>
      </c>
      <c r="G18" s="325" t="s">
        <v>882</v>
      </c>
      <c r="H18" s="325" t="s">
        <v>59</v>
      </c>
      <c r="I18" s="325" t="s">
        <v>882</v>
      </c>
      <c r="J18" s="325" t="s">
        <v>59</v>
      </c>
      <c r="K18" s="325" t="s">
        <v>882</v>
      </c>
      <c r="L18" s="325" t="s">
        <v>59</v>
      </c>
      <c r="M18" s="325" t="s">
        <v>882</v>
      </c>
      <c r="N18" s="325" t="s">
        <v>59</v>
      </c>
      <c r="O18" s="325" t="s">
        <v>882</v>
      </c>
      <c r="P18" s="325" t="s">
        <v>59</v>
      </c>
      <c r="Q18" s="325" t="s">
        <v>882</v>
      </c>
      <c r="R18" s="325" t="s">
        <v>59</v>
      </c>
      <c r="S18" s="325" t="s">
        <v>882</v>
      </c>
      <c r="T18" s="325" t="s">
        <v>59</v>
      </c>
      <c r="U18" s="325" t="s">
        <v>882</v>
      </c>
      <c r="V18" s="325" t="s">
        <v>59</v>
      </c>
      <c r="W18" s="325" t="s">
        <v>882</v>
      </c>
      <c r="X18" s="325" t="s">
        <v>59</v>
      </c>
      <c r="Y18" s="325" t="s">
        <v>882</v>
      </c>
      <c r="Z18" s="325" t="s">
        <v>59</v>
      </c>
      <c r="AA18" s="325" t="s">
        <v>882</v>
      </c>
      <c r="AB18" s="325" t="s">
        <v>59</v>
      </c>
      <c r="AC18" s="325" t="s">
        <v>882</v>
      </c>
      <c r="AD18" s="325" t="s">
        <v>59</v>
      </c>
      <c r="AE18" s="325" t="s">
        <v>882</v>
      </c>
      <c r="AF18" s="325" t="s">
        <v>59</v>
      </c>
      <c r="AG18" s="325" t="s">
        <v>882</v>
      </c>
      <c r="AH18" s="325" t="s">
        <v>59</v>
      </c>
      <c r="AI18" s="325" t="s">
        <v>882</v>
      </c>
      <c r="AJ18" s="325" t="s">
        <v>59</v>
      </c>
      <c r="AK18" s="325" t="s">
        <v>882</v>
      </c>
      <c r="AL18" s="325" t="s">
        <v>59</v>
      </c>
      <c r="AM18" s="325" t="s">
        <v>882</v>
      </c>
      <c r="AN18" s="325" t="s">
        <v>59</v>
      </c>
      <c r="AO18" s="325" t="s">
        <v>882</v>
      </c>
      <c r="AP18" s="325" t="s">
        <v>59</v>
      </c>
      <c r="AQ18" s="325" t="s">
        <v>882</v>
      </c>
      <c r="AR18" s="325" t="s">
        <v>59</v>
      </c>
      <c r="AS18" s="325" t="s">
        <v>882</v>
      </c>
      <c r="AT18" s="325" t="s">
        <v>59</v>
      </c>
      <c r="AU18" s="325" t="s">
        <v>882</v>
      </c>
      <c r="AV18" s="325" t="s">
        <v>59</v>
      </c>
      <c r="AW18" s="325" t="s">
        <v>882</v>
      </c>
      <c r="AX18" s="325" t="s">
        <v>59</v>
      </c>
      <c r="AY18" s="325" t="s">
        <v>882</v>
      </c>
      <c r="AZ18" s="325" t="s">
        <v>59</v>
      </c>
      <c r="BA18" s="325" t="s">
        <v>882</v>
      </c>
      <c r="BB18" s="325" t="s">
        <v>59</v>
      </c>
      <c r="BC18" s="325" t="s">
        <v>882</v>
      </c>
      <c r="BD18" s="325" t="s">
        <v>59</v>
      </c>
      <c r="BE18" s="325" t="s">
        <v>882</v>
      </c>
      <c r="BF18" s="325" t="s">
        <v>59</v>
      </c>
      <c r="BG18" s="325" t="s">
        <v>882</v>
      </c>
      <c r="BH18" s="325" t="s">
        <v>59</v>
      </c>
      <c r="BI18" s="325" t="s">
        <v>882</v>
      </c>
      <c r="BJ18" s="325" t="s">
        <v>59</v>
      </c>
      <c r="BK18" s="325" t="s">
        <v>882</v>
      </c>
    </row>
    <row r="19" spans="1:63" s="143" customFormat="1" ht="15.75" x14ac:dyDescent="0.25">
      <c r="A19" s="269">
        <v>1</v>
      </c>
      <c r="B19" s="268">
        <v>2</v>
      </c>
      <c r="C19" s="268">
        <v>3</v>
      </c>
      <c r="D19" s="324" t="s">
        <v>20</v>
      </c>
      <c r="E19" s="324" t="s">
        <v>21</v>
      </c>
      <c r="F19" s="324" t="s">
        <v>22</v>
      </c>
      <c r="G19" s="324" t="s">
        <v>23</v>
      </c>
      <c r="H19" s="324" t="s">
        <v>1014</v>
      </c>
      <c r="I19" s="324" t="s">
        <v>1015</v>
      </c>
      <c r="J19" s="324" t="s">
        <v>1016</v>
      </c>
      <c r="K19" s="324" t="s">
        <v>1017</v>
      </c>
      <c r="L19" s="324" t="s">
        <v>1018</v>
      </c>
      <c r="M19" s="324" t="s">
        <v>1019</v>
      </c>
      <c r="N19" s="324" t="s">
        <v>1020</v>
      </c>
      <c r="O19" s="324" t="s">
        <v>1021</v>
      </c>
      <c r="P19" s="324" t="s">
        <v>1022</v>
      </c>
      <c r="Q19" s="324" t="s">
        <v>1023</v>
      </c>
      <c r="R19" s="324" t="s">
        <v>1024</v>
      </c>
      <c r="S19" s="324" t="s">
        <v>1025</v>
      </c>
      <c r="T19" s="324" t="s">
        <v>1026</v>
      </c>
      <c r="U19" s="324" t="s">
        <v>1027</v>
      </c>
      <c r="V19" s="324" t="s">
        <v>1028</v>
      </c>
      <c r="W19" s="324" t="s">
        <v>1029</v>
      </c>
      <c r="X19" s="324" t="s">
        <v>24</v>
      </c>
      <c r="Y19" s="324" t="s">
        <v>25</v>
      </c>
      <c r="Z19" s="324" t="s">
        <v>26</v>
      </c>
      <c r="AA19" s="324" t="s">
        <v>27</v>
      </c>
      <c r="AB19" s="324" t="s">
        <v>480</v>
      </c>
      <c r="AC19" s="324" t="s">
        <v>1030</v>
      </c>
      <c r="AD19" s="324" t="s">
        <v>1031</v>
      </c>
      <c r="AE19" s="324" t="s">
        <v>1032</v>
      </c>
      <c r="AF19" s="324" t="s">
        <v>1033</v>
      </c>
      <c r="AG19" s="324" t="s">
        <v>1034</v>
      </c>
      <c r="AH19" s="324" t="s">
        <v>1035</v>
      </c>
      <c r="AI19" s="324" t="s">
        <v>1036</v>
      </c>
      <c r="AJ19" s="324" t="s">
        <v>1037</v>
      </c>
      <c r="AK19" s="324" t="s">
        <v>1038</v>
      </c>
      <c r="AL19" s="324" t="s">
        <v>1039</v>
      </c>
      <c r="AM19" s="324" t="s">
        <v>1040</v>
      </c>
      <c r="AN19" s="324" t="s">
        <v>1041</v>
      </c>
      <c r="AO19" s="324" t="s">
        <v>1042</v>
      </c>
      <c r="AP19" s="324" t="s">
        <v>28</v>
      </c>
      <c r="AQ19" s="324" t="s">
        <v>29</v>
      </c>
      <c r="AR19" s="324" t="s">
        <v>30</v>
      </c>
      <c r="AS19" s="324" t="s">
        <v>31</v>
      </c>
      <c r="AT19" s="324" t="s">
        <v>1043</v>
      </c>
      <c r="AU19" s="324" t="s">
        <v>1044</v>
      </c>
      <c r="AV19" s="324" t="s">
        <v>32</v>
      </c>
      <c r="AW19" s="324" t="s">
        <v>33</v>
      </c>
      <c r="AX19" s="324" t="s">
        <v>34</v>
      </c>
      <c r="AY19" s="324" t="s">
        <v>35</v>
      </c>
      <c r="AZ19" s="324" t="s">
        <v>36</v>
      </c>
      <c r="BA19" s="324" t="s">
        <v>37</v>
      </c>
      <c r="BB19" s="324" t="s">
        <v>38</v>
      </c>
      <c r="BC19" s="324" t="s">
        <v>39</v>
      </c>
      <c r="BD19" s="324" t="s">
        <v>1045</v>
      </c>
      <c r="BE19" s="324" t="s">
        <v>1046</v>
      </c>
      <c r="BF19" s="324" t="s">
        <v>40</v>
      </c>
      <c r="BG19" s="324" t="s">
        <v>41</v>
      </c>
      <c r="BH19" s="324" t="s">
        <v>42</v>
      </c>
      <c r="BI19" s="324" t="s">
        <v>43</v>
      </c>
      <c r="BJ19" s="326" t="s">
        <v>44</v>
      </c>
      <c r="BK19" s="326" t="s">
        <v>45</v>
      </c>
    </row>
    <row r="20" spans="1:63" s="143" customFormat="1" ht="31.5" x14ac:dyDescent="0.25">
      <c r="A20" s="128">
        <v>0</v>
      </c>
      <c r="B20" s="144" t="s">
        <v>616</v>
      </c>
      <c r="C20" s="145" t="s">
        <v>740</v>
      </c>
      <c r="D20" s="211">
        <v>1.06</v>
      </c>
      <c r="E20" s="211">
        <v>9.06</v>
      </c>
      <c r="F20" s="211">
        <v>0</v>
      </c>
      <c r="G20" s="211">
        <v>0</v>
      </c>
      <c r="H20" s="211">
        <v>16.048000000000002</v>
      </c>
      <c r="I20" s="211">
        <v>15.525</v>
      </c>
      <c r="J20" s="211">
        <v>4.49</v>
      </c>
      <c r="K20" s="211">
        <v>13.589</v>
      </c>
      <c r="L20" s="211">
        <v>0</v>
      </c>
      <c r="M20" s="211">
        <v>0</v>
      </c>
      <c r="N20" s="211">
        <v>0</v>
      </c>
      <c r="O20" s="211">
        <v>0</v>
      </c>
      <c r="P20" s="211">
        <v>0</v>
      </c>
      <c r="Q20" s="211">
        <v>0</v>
      </c>
      <c r="R20" s="211">
        <v>0</v>
      </c>
      <c r="S20" s="211">
        <v>0</v>
      </c>
      <c r="T20" s="211">
        <v>0</v>
      </c>
      <c r="U20" s="211">
        <v>0</v>
      </c>
      <c r="V20" s="211">
        <v>0</v>
      </c>
      <c r="W20" s="211">
        <v>0</v>
      </c>
      <c r="X20" s="211">
        <v>0</v>
      </c>
      <c r="Y20" s="211">
        <v>0</v>
      </c>
      <c r="Z20" s="211">
        <v>0</v>
      </c>
      <c r="AA20" s="211">
        <v>0</v>
      </c>
      <c r="AB20" s="211">
        <v>0</v>
      </c>
      <c r="AC20" s="211">
        <v>0</v>
      </c>
      <c r="AD20" s="211">
        <v>0</v>
      </c>
      <c r="AE20" s="211">
        <v>0</v>
      </c>
      <c r="AF20" s="211">
        <v>0</v>
      </c>
      <c r="AG20" s="211">
        <v>0</v>
      </c>
      <c r="AH20" s="211">
        <v>0</v>
      </c>
      <c r="AI20" s="211">
        <v>0</v>
      </c>
      <c r="AJ20" s="211">
        <v>0</v>
      </c>
      <c r="AK20" s="211">
        <v>0</v>
      </c>
      <c r="AL20" s="211">
        <v>0</v>
      </c>
      <c r="AM20" s="211">
        <v>0</v>
      </c>
      <c r="AN20" s="211">
        <v>0</v>
      </c>
      <c r="AO20" s="211">
        <v>0</v>
      </c>
      <c r="AP20" s="211">
        <v>0</v>
      </c>
      <c r="AQ20" s="211">
        <v>0</v>
      </c>
      <c r="AR20" s="211">
        <v>0</v>
      </c>
      <c r="AS20" s="211">
        <v>0</v>
      </c>
      <c r="AT20" s="211">
        <v>0</v>
      </c>
      <c r="AU20" s="211">
        <v>0</v>
      </c>
      <c r="AV20" s="211">
        <v>0</v>
      </c>
      <c r="AW20" s="211">
        <v>0</v>
      </c>
      <c r="AX20" s="211">
        <v>0</v>
      </c>
      <c r="AY20" s="211">
        <v>0</v>
      </c>
      <c r="AZ20" s="211">
        <v>0</v>
      </c>
      <c r="BA20" s="211">
        <v>0</v>
      </c>
      <c r="BB20" s="211">
        <v>0</v>
      </c>
      <c r="BC20" s="211">
        <v>0</v>
      </c>
      <c r="BD20" s="211">
        <v>0</v>
      </c>
      <c r="BE20" s="211">
        <v>0</v>
      </c>
      <c r="BF20" s="211">
        <v>2.5566812200000002</v>
      </c>
      <c r="BG20" s="211">
        <v>2.5720697599999998</v>
      </c>
      <c r="BH20" s="211">
        <v>6.1084715238949148</v>
      </c>
      <c r="BI20" s="211">
        <v>6.0217655900000002</v>
      </c>
      <c r="BJ20" s="211">
        <v>0</v>
      </c>
      <c r="BK20" s="211">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764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765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766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767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768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769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770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771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772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773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774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775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776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777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778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779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780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781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782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783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784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785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786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787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788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789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790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791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792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793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794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795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897</v>
      </c>
      <c r="C100" s="145" t="s">
        <v>1094</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796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797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798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799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800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801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802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803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804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805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806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807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807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808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809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810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811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812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813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814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815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816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817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818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819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820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821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AZ17:BA17"/>
    <mergeCell ref="BB17:BC17"/>
    <mergeCell ref="BD17:BE17"/>
    <mergeCell ref="BF17:BG17"/>
    <mergeCell ref="BH17:BI17"/>
    <mergeCell ref="BJ17:BK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1" t="s">
        <v>414</v>
      </c>
    </row>
    <row r="2" spans="1:30" s="37" customFormat="1" ht="15.75" x14ac:dyDescent="0.25">
      <c r="D2" s="38"/>
      <c r="E2" s="38"/>
      <c r="F2" s="38"/>
      <c r="G2" s="38"/>
      <c r="H2" s="38"/>
      <c r="I2" s="38"/>
      <c r="J2" s="38"/>
      <c r="K2" s="361" t="s">
        <v>1</v>
      </c>
    </row>
    <row r="3" spans="1:30" s="37" customFormat="1" ht="15.75" x14ac:dyDescent="0.25">
      <c r="D3" s="38"/>
      <c r="E3" s="38"/>
      <c r="F3" s="38"/>
      <c r="G3" s="38"/>
      <c r="H3" s="38"/>
      <c r="I3" s="38"/>
      <c r="J3" s="38"/>
      <c r="K3" s="361" t="s">
        <v>2</v>
      </c>
    </row>
    <row r="4" spans="1:30" ht="16.5" x14ac:dyDescent="0.25">
      <c r="A4" s="512" t="s">
        <v>415</v>
      </c>
      <c r="B4" s="512"/>
      <c r="C4" s="512"/>
      <c r="D4" s="512"/>
      <c r="E4" s="512"/>
      <c r="F4" s="512"/>
      <c r="G4" s="512"/>
      <c r="H4" s="512"/>
      <c r="I4" s="512"/>
      <c r="J4" s="512"/>
      <c r="K4" s="512"/>
    </row>
    <row r="5" spans="1:30" x14ac:dyDescent="0.25">
      <c r="L5" s="52"/>
    </row>
    <row r="6" spans="1:30" ht="15.75" x14ac:dyDescent="0.25">
      <c r="A6" s="513" t="s">
        <v>951</v>
      </c>
      <c r="B6" s="513"/>
      <c r="C6" s="513"/>
      <c r="D6" s="513"/>
      <c r="E6" s="513"/>
      <c r="F6" s="513"/>
      <c r="G6" s="513"/>
      <c r="H6" s="513"/>
      <c r="I6" s="513"/>
      <c r="J6" s="513"/>
      <c r="K6" s="513"/>
      <c r="L6" s="42"/>
      <c r="M6" s="42"/>
      <c r="N6" s="42"/>
      <c r="O6" s="42"/>
      <c r="P6" s="42"/>
      <c r="Q6" s="42"/>
      <c r="R6" s="42"/>
      <c r="S6" s="42"/>
      <c r="T6" s="42"/>
      <c r="U6" s="42"/>
      <c r="V6" s="42"/>
      <c r="W6" s="42"/>
      <c r="X6" s="42"/>
      <c r="Y6" s="42"/>
      <c r="Z6" s="42"/>
      <c r="AA6" s="42"/>
      <c r="AB6" s="42"/>
      <c r="AC6" s="42"/>
      <c r="AD6" s="42"/>
    </row>
    <row r="7" spans="1:30" ht="15.75" x14ac:dyDescent="0.25">
      <c r="A7" s="513" t="s">
        <v>416</v>
      </c>
      <c r="B7" s="513"/>
      <c r="C7" s="513"/>
      <c r="D7" s="513"/>
      <c r="E7" s="513"/>
      <c r="F7" s="513"/>
      <c r="G7" s="513"/>
      <c r="H7" s="513"/>
      <c r="I7" s="513"/>
      <c r="J7" s="513"/>
      <c r="K7" s="513"/>
      <c r="L7" s="87"/>
      <c r="M7" s="87"/>
      <c r="N7" s="87"/>
      <c r="O7" s="87"/>
      <c r="P7" s="87"/>
      <c r="Q7" s="87"/>
      <c r="R7" s="87"/>
      <c r="S7" s="87"/>
      <c r="T7" s="87"/>
      <c r="U7" s="87"/>
      <c r="V7" s="87"/>
      <c r="W7" s="87"/>
      <c r="X7" s="87"/>
      <c r="Y7" s="87"/>
      <c r="Z7" s="87"/>
      <c r="AA7" s="87"/>
      <c r="AB7" s="87"/>
      <c r="AC7" s="87"/>
      <c r="AD7" s="87"/>
    </row>
    <row r="8" spans="1:30" ht="16.5" x14ac:dyDescent="0.25">
      <c r="L8" s="301"/>
      <c r="M8" s="301"/>
      <c r="N8" s="301"/>
      <c r="O8" s="301"/>
      <c r="P8" s="301"/>
      <c r="Q8" s="301"/>
      <c r="R8" s="301"/>
      <c r="S8" s="301"/>
      <c r="T8" s="301"/>
      <c r="U8" s="301"/>
      <c r="V8" s="301"/>
      <c r="W8" s="301"/>
      <c r="X8" s="301"/>
      <c r="Y8" s="301"/>
      <c r="Z8" s="301"/>
      <c r="AA8" s="301"/>
      <c r="AB8" s="301"/>
      <c r="AC8" s="301"/>
      <c r="AD8" s="301"/>
    </row>
    <row r="9" spans="1:30" ht="16.5" hidden="1" x14ac:dyDescent="0.25">
      <c r="L9" s="301"/>
      <c r="M9" s="301"/>
      <c r="N9" s="301"/>
      <c r="O9" s="301"/>
      <c r="P9" s="301"/>
      <c r="Q9" s="301"/>
      <c r="R9" s="301"/>
      <c r="S9" s="301"/>
      <c r="T9" s="301"/>
      <c r="U9" s="301"/>
      <c r="V9" s="301"/>
      <c r="W9" s="301"/>
      <c r="X9" s="301"/>
      <c r="Y9" s="301"/>
      <c r="Z9" s="301"/>
      <c r="AA9" s="301"/>
      <c r="AB9" s="301"/>
      <c r="AC9" s="301"/>
      <c r="AD9" s="301"/>
    </row>
    <row r="10" spans="1:30" ht="16.5" hidden="1" x14ac:dyDescent="0.25">
      <c r="L10" s="301"/>
      <c r="M10" s="301"/>
      <c r="N10" s="301"/>
      <c r="O10" s="301"/>
      <c r="P10" s="301"/>
      <c r="Q10" s="301"/>
      <c r="R10" s="301"/>
      <c r="S10" s="301"/>
      <c r="T10" s="301"/>
      <c r="U10" s="301"/>
      <c r="V10" s="301"/>
      <c r="W10" s="301"/>
      <c r="X10" s="301"/>
      <c r="Y10" s="301"/>
      <c r="Z10" s="301"/>
      <c r="AA10" s="301"/>
      <c r="AB10" s="301"/>
      <c r="AC10" s="301"/>
      <c r="AD10" s="301"/>
    </row>
    <row r="11" spans="1:30" ht="16.5" hidden="1" x14ac:dyDescent="0.25">
      <c r="L11" s="301"/>
      <c r="M11" s="301"/>
      <c r="N11" s="301"/>
      <c r="O11" s="301"/>
      <c r="P11" s="301"/>
      <c r="Q11" s="301"/>
      <c r="R11" s="301"/>
      <c r="S11" s="301"/>
      <c r="T11" s="301"/>
      <c r="U11" s="301"/>
      <c r="V11" s="301"/>
      <c r="W11" s="301"/>
      <c r="X11" s="301"/>
      <c r="Y11" s="301"/>
      <c r="Z11" s="301"/>
      <c r="AA11" s="301"/>
      <c r="AB11" s="301"/>
      <c r="AC11" s="301"/>
      <c r="AD11" s="301"/>
    </row>
    <row r="12" spans="1:30" ht="16.5" x14ac:dyDescent="0.25">
      <c r="L12" s="301"/>
      <c r="M12" s="301"/>
      <c r="N12" s="301"/>
      <c r="O12" s="301"/>
      <c r="P12" s="301"/>
      <c r="Q12" s="301"/>
      <c r="R12" s="301"/>
      <c r="S12" s="301"/>
      <c r="T12" s="301"/>
      <c r="U12" s="301"/>
      <c r="V12" s="301"/>
      <c r="W12" s="301"/>
      <c r="X12" s="301"/>
      <c r="Y12" s="301"/>
      <c r="Z12" s="301"/>
      <c r="AA12" s="301"/>
      <c r="AB12" s="301"/>
      <c r="AC12" s="301"/>
      <c r="AD12" s="301"/>
    </row>
    <row r="13" spans="1:30" x14ac:dyDescent="0.25">
      <c r="A13" s="514" t="s">
        <v>952</v>
      </c>
      <c r="B13" s="514"/>
      <c r="C13" s="514"/>
      <c r="D13" s="514"/>
      <c r="E13" s="514"/>
      <c r="F13" s="514"/>
      <c r="G13" s="514"/>
      <c r="H13" s="514"/>
      <c r="I13" s="514"/>
      <c r="J13" s="514"/>
      <c r="K13" s="514"/>
      <c r="L13" s="52"/>
    </row>
    <row r="14" spans="1:30" x14ac:dyDescent="0.25">
      <c r="A14" s="302"/>
      <c r="B14" s="303"/>
      <c r="C14" s="303"/>
      <c r="D14" s="303"/>
      <c r="E14" s="303"/>
      <c r="F14" s="303"/>
      <c r="G14" s="303"/>
      <c r="H14" s="303"/>
      <c r="I14" s="303"/>
      <c r="J14" s="303"/>
      <c r="K14" s="303"/>
      <c r="L14" s="52"/>
    </row>
    <row r="15" spans="1:30" x14ac:dyDescent="0.25">
      <c r="A15" s="302"/>
      <c r="B15" s="303"/>
      <c r="C15" s="303"/>
      <c r="D15" s="303"/>
      <c r="E15" s="303"/>
      <c r="F15" s="303"/>
      <c r="G15" s="303"/>
      <c r="H15" s="303"/>
      <c r="I15" s="303"/>
      <c r="J15" s="303"/>
      <c r="K15" s="303"/>
      <c r="L15" s="52"/>
    </row>
    <row r="16" spans="1:30" x14ac:dyDescent="0.25">
      <c r="A16" s="302"/>
      <c r="B16" s="303"/>
      <c r="C16" s="303"/>
      <c r="D16" s="303"/>
      <c r="E16" s="303"/>
      <c r="F16" s="303"/>
      <c r="G16" s="303"/>
      <c r="H16" s="303"/>
      <c r="I16" s="303"/>
      <c r="J16" s="303"/>
      <c r="K16" s="303"/>
      <c r="L16" s="52"/>
    </row>
    <row r="17" spans="1:13" s="39" customFormat="1" ht="66" customHeight="1" x14ac:dyDescent="0.25">
      <c r="A17" s="479" t="s">
        <v>9</v>
      </c>
      <c r="B17" s="479" t="s">
        <v>10</v>
      </c>
      <c r="C17" s="479" t="s">
        <v>49</v>
      </c>
      <c r="D17" s="479" t="s">
        <v>417</v>
      </c>
      <c r="E17" s="479" t="s">
        <v>418</v>
      </c>
      <c r="F17" s="482" t="s">
        <v>1049</v>
      </c>
      <c r="G17" s="482" t="s">
        <v>954</v>
      </c>
      <c r="H17" s="482"/>
      <c r="I17" s="479" t="s">
        <v>419</v>
      </c>
      <c r="J17" s="511" t="s">
        <v>406</v>
      </c>
      <c r="K17" s="511"/>
      <c r="L17" s="40"/>
      <c r="M17" s="40"/>
    </row>
    <row r="18" spans="1:13" s="39" customFormat="1" ht="220.5" x14ac:dyDescent="0.25">
      <c r="A18" s="479"/>
      <c r="B18" s="479"/>
      <c r="C18" s="479"/>
      <c r="D18" s="479"/>
      <c r="E18" s="479"/>
      <c r="F18" s="482"/>
      <c r="G18" s="92" t="s">
        <v>953</v>
      </c>
      <c r="H18" s="92" t="s">
        <v>420</v>
      </c>
      <c r="I18" s="479"/>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926</v>
      </c>
      <c r="C20" s="95" t="s">
        <v>740</v>
      </c>
      <c r="D20" s="95" t="s">
        <v>502</v>
      </c>
      <c r="E20" s="95" t="s">
        <v>502</v>
      </c>
      <c r="F20" s="95" t="s">
        <v>502</v>
      </c>
      <c r="G20" s="95" t="s">
        <v>502</v>
      </c>
      <c r="H20" s="95" t="s">
        <v>502</v>
      </c>
      <c r="I20" s="95" t="s">
        <v>502</v>
      </c>
      <c r="J20" s="95" t="s">
        <v>502</v>
      </c>
      <c r="K20" s="95" t="s">
        <v>502</v>
      </c>
      <c r="L20" s="40"/>
      <c r="M20" s="40"/>
    </row>
    <row r="21" spans="1:13" ht="75" x14ac:dyDescent="0.25">
      <c r="A21" s="304" t="s">
        <v>668</v>
      </c>
      <c r="B21" s="300" t="s">
        <v>658</v>
      </c>
      <c r="C21" s="304" t="s">
        <v>740</v>
      </c>
      <c r="D21" s="98" t="s">
        <v>502</v>
      </c>
      <c r="E21" s="98" t="s">
        <v>502</v>
      </c>
      <c r="F21" s="98" t="s">
        <v>502</v>
      </c>
      <c r="G21" s="98" t="s">
        <v>502</v>
      </c>
      <c r="H21" s="98" t="s">
        <v>502</v>
      </c>
      <c r="I21" s="98" t="s">
        <v>502</v>
      </c>
      <c r="J21" s="98" t="s">
        <v>502</v>
      </c>
      <c r="K21" s="98" t="s">
        <v>502</v>
      </c>
    </row>
    <row r="22" spans="1:13" ht="75" x14ac:dyDescent="0.25">
      <c r="A22" s="304" t="s">
        <v>669</v>
      </c>
      <c r="B22" s="300" t="s">
        <v>670</v>
      </c>
      <c r="C22" s="304" t="s">
        <v>740</v>
      </c>
      <c r="D22" s="98" t="s">
        <v>502</v>
      </c>
      <c r="E22" s="98" t="s">
        <v>502</v>
      </c>
      <c r="F22" s="98" t="s">
        <v>502</v>
      </c>
      <c r="G22" s="98" t="s">
        <v>502</v>
      </c>
      <c r="H22" s="98" t="s">
        <v>502</v>
      </c>
      <c r="I22" s="98" t="s">
        <v>502</v>
      </c>
      <c r="J22" s="98" t="s">
        <v>502</v>
      </c>
      <c r="K22" s="98" t="s">
        <v>502</v>
      </c>
    </row>
    <row r="23" spans="1:13" ht="75" x14ac:dyDescent="0.25">
      <c r="A23" s="304" t="s">
        <v>671</v>
      </c>
      <c r="B23" s="300" t="s">
        <v>672</v>
      </c>
      <c r="C23" s="304" t="s">
        <v>740</v>
      </c>
      <c r="D23" s="98" t="s">
        <v>502</v>
      </c>
      <c r="E23" s="98" t="s">
        <v>502</v>
      </c>
      <c r="F23" s="98" t="s">
        <v>502</v>
      </c>
      <c r="G23" s="98" t="s">
        <v>502</v>
      </c>
      <c r="H23" s="98" t="s">
        <v>502</v>
      </c>
      <c r="I23" s="98" t="s">
        <v>502</v>
      </c>
      <c r="J23" s="98" t="s">
        <v>502</v>
      </c>
      <c r="K23" s="98" t="s">
        <v>502</v>
      </c>
    </row>
    <row r="24" spans="1:13" x14ac:dyDescent="0.25">
      <c r="A24" s="304" t="s">
        <v>671</v>
      </c>
      <c r="B24" s="300" t="s">
        <v>688</v>
      </c>
      <c r="C24" s="304" t="s">
        <v>774</v>
      </c>
      <c r="D24" s="98">
        <v>2018</v>
      </c>
      <c r="E24" s="98">
        <v>2018</v>
      </c>
      <c r="F24" s="98" t="s">
        <v>502</v>
      </c>
      <c r="G24" s="98" t="s">
        <v>502</v>
      </c>
      <c r="H24" s="93" t="s">
        <v>502</v>
      </c>
      <c r="I24" s="98" t="s">
        <v>932</v>
      </c>
      <c r="J24" s="98" t="s">
        <v>930</v>
      </c>
      <c r="K24" s="98" t="s">
        <v>930</v>
      </c>
    </row>
    <row r="25" spans="1:13" x14ac:dyDescent="0.25">
      <c r="A25" s="304" t="s">
        <v>671</v>
      </c>
      <c r="B25" s="300" t="s">
        <v>689</v>
      </c>
      <c r="C25" s="304" t="s">
        <v>775</v>
      </c>
      <c r="D25" s="98">
        <v>2019</v>
      </c>
      <c r="E25" s="98">
        <v>2019</v>
      </c>
      <c r="F25" s="98" t="s">
        <v>502</v>
      </c>
      <c r="G25" s="98" t="s">
        <v>502</v>
      </c>
      <c r="H25" s="93" t="s">
        <v>502</v>
      </c>
      <c r="I25" s="98" t="s">
        <v>932</v>
      </c>
      <c r="J25" s="98" t="s">
        <v>930</v>
      </c>
      <c r="K25" s="98" t="s">
        <v>930</v>
      </c>
    </row>
    <row r="26" spans="1:13" x14ac:dyDescent="0.25">
      <c r="A26" s="304" t="s">
        <v>671</v>
      </c>
      <c r="B26" s="300" t="s">
        <v>690</v>
      </c>
      <c r="C26" s="304" t="s">
        <v>776</v>
      </c>
      <c r="D26" s="98">
        <v>2019</v>
      </c>
      <c r="E26" s="98">
        <v>2019</v>
      </c>
      <c r="F26" s="98" t="s">
        <v>502</v>
      </c>
      <c r="G26" s="98" t="s">
        <v>502</v>
      </c>
      <c r="H26" s="93" t="s">
        <v>502</v>
      </c>
      <c r="I26" s="98" t="s">
        <v>932</v>
      </c>
      <c r="J26" s="98" t="s">
        <v>930</v>
      </c>
      <c r="K26" s="98" t="s">
        <v>930</v>
      </c>
    </row>
    <row r="27" spans="1:13" x14ac:dyDescent="0.25">
      <c r="A27" s="304" t="s">
        <v>671</v>
      </c>
      <c r="B27" s="300" t="s">
        <v>691</v>
      </c>
      <c r="C27" s="304" t="s">
        <v>777</v>
      </c>
      <c r="D27" s="98">
        <v>2017</v>
      </c>
      <c r="E27" s="98">
        <v>2017</v>
      </c>
      <c r="F27" s="98" t="s">
        <v>502</v>
      </c>
      <c r="G27" s="98" t="s">
        <v>502</v>
      </c>
      <c r="H27" s="93" t="s">
        <v>502</v>
      </c>
      <c r="I27" s="98" t="s">
        <v>932</v>
      </c>
      <c r="J27" s="98" t="s">
        <v>930</v>
      </c>
      <c r="K27" s="98" t="s">
        <v>930</v>
      </c>
    </row>
    <row r="28" spans="1:13" ht="30" x14ac:dyDescent="0.25">
      <c r="A28" s="304" t="s">
        <v>671</v>
      </c>
      <c r="B28" s="300" t="s">
        <v>697</v>
      </c>
      <c r="C28" s="304" t="s">
        <v>778</v>
      </c>
      <c r="D28" s="98">
        <v>2015</v>
      </c>
      <c r="E28" s="98">
        <v>2015</v>
      </c>
      <c r="F28" s="98" t="s">
        <v>502</v>
      </c>
      <c r="G28" s="98" t="s">
        <v>502</v>
      </c>
      <c r="H28" s="93" t="s">
        <v>502</v>
      </c>
      <c r="I28" s="98" t="s">
        <v>932</v>
      </c>
      <c r="J28" s="98" t="s">
        <v>930</v>
      </c>
      <c r="K28" s="98" t="s">
        <v>930</v>
      </c>
    </row>
    <row r="29" spans="1:13" x14ac:dyDescent="0.25">
      <c r="A29" s="304" t="s">
        <v>671</v>
      </c>
      <c r="B29" s="300" t="s">
        <v>698</v>
      </c>
      <c r="C29" s="304" t="s">
        <v>779</v>
      </c>
      <c r="D29" s="98">
        <v>2016</v>
      </c>
      <c r="E29" s="98">
        <v>2016</v>
      </c>
      <c r="F29" s="98" t="s">
        <v>502</v>
      </c>
      <c r="G29" s="98" t="s">
        <v>502</v>
      </c>
      <c r="H29" s="93" t="s">
        <v>502</v>
      </c>
      <c r="I29" s="98" t="s">
        <v>932</v>
      </c>
      <c r="J29" s="98" t="s">
        <v>930</v>
      </c>
      <c r="K29" s="98" t="s">
        <v>930</v>
      </c>
    </row>
    <row r="30" spans="1:13" ht="75" x14ac:dyDescent="0.25">
      <c r="A30" s="304" t="s">
        <v>671</v>
      </c>
      <c r="B30" s="300" t="s">
        <v>699</v>
      </c>
      <c r="C30" s="304" t="s">
        <v>780</v>
      </c>
      <c r="D30" s="98" t="s">
        <v>502</v>
      </c>
      <c r="E30" s="98" t="s">
        <v>502</v>
      </c>
      <c r="F30" s="98" t="s">
        <v>502</v>
      </c>
      <c r="G30" s="98" t="s">
        <v>502</v>
      </c>
      <c r="H30" s="93" t="s">
        <v>502</v>
      </c>
      <c r="I30" s="98" t="s">
        <v>932</v>
      </c>
      <c r="J30" s="98" t="s">
        <v>930</v>
      </c>
      <c r="K30" s="98" t="s">
        <v>930</v>
      </c>
    </row>
    <row r="31" spans="1:13" ht="90" x14ac:dyDescent="0.25">
      <c r="A31" s="304" t="s">
        <v>671</v>
      </c>
      <c r="B31" s="300" t="s">
        <v>700</v>
      </c>
      <c r="C31" s="304" t="s">
        <v>781</v>
      </c>
      <c r="D31" s="98">
        <v>2017</v>
      </c>
      <c r="E31" s="98">
        <v>2017</v>
      </c>
      <c r="F31" s="98" t="s">
        <v>502</v>
      </c>
      <c r="G31" s="98" t="s">
        <v>502</v>
      </c>
      <c r="H31" s="93" t="s">
        <v>502</v>
      </c>
      <c r="I31" s="98" t="s">
        <v>932</v>
      </c>
      <c r="J31" s="98" t="s">
        <v>930</v>
      </c>
      <c r="K31" s="98" t="s">
        <v>930</v>
      </c>
    </row>
    <row r="32" spans="1:13" ht="90" x14ac:dyDescent="0.25">
      <c r="A32" s="304" t="s">
        <v>671</v>
      </c>
      <c r="B32" s="300" t="s">
        <v>701</v>
      </c>
      <c r="C32" s="304" t="s">
        <v>782</v>
      </c>
      <c r="D32" s="98">
        <v>2017</v>
      </c>
      <c r="E32" s="98">
        <v>2017</v>
      </c>
      <c r="F32" s="98" t="s">
        <v>502</v>
      </c>
      <c r="G32" s="98" t="s">
        <v>502</v>
      </c>
      <c r="H32" s="93" t="s">
        <v>502</v>
      </c>
      <c r="I32" s="98" t="s">
        <v>932</v>
      </c>
      <c r="J32" s="98" t="s">
        <v>930</v>
      </c>
      <c r="K32" s="98" t="s">
        <v>930</v>
      </c>
    </row>
    <row r="33" spans="1:11" ht="90" x14ac:dyDescent="0.25">
      <c r="A33" s="304" t="s">
        <v>671</v>
      </c>
      <c r="B33" s="300" t="s">
        <v>702</v>
      </c>
      <c r="C33" s="304" t="s">
        <v>783</v>
      </c>
      <c r="D33" s="98">
        <v>2017</v>
      </c>
      <c r="E33" s="98">
        <v>2017</v>
      </c>
      <c r="F33" s="98" t="s">
        <v>502</v>
      </c>
      <c r="G33" s="98" t="s">
        <v>502</v>
      </c>
      <c r="H33" s="93" t="s">
        <v>502</v>
      </c>
      <c r="I33" s="98" t="s">
        <v>932</v>
      </c>
      <c r="J33" s="98" t="s">
        <v>930</v>
      </c>
      <c r="K33" s="98" t="s">
        <v>930</v>
      </c>
    </row>
    <row r="34" spans="1:11" ht="90" x14ac:dyDescent="0.25">
      <c r="A34" s="304" t="s">
        <v>671</v>
      </c>
      <c r="B34" s="300" t="s">
        <v>703</v>
      </c>
      <c r="C34" s="304" t="s">
        <v>784</v>
      </c>
      <c r="D34" s="98">
        <v>2018</v>
      </c>
      <c r="E34" s="98">
        <v>2018</v>
      </c>
      <c r="F34" s="98" t="s">
        <v>502</v>
      </c>
      <c r="G34" s="98" t="s">
        <v>502</v>
      </c>
      <c r="H34" s="93" t="s">
        <v>502</v>
      </c>
      <c r="I34" s="98" t="s">
        <v>932</v>
      </c>
      <c r="J34" s="98" t="s">
        <v>930</v>
      </c>
      <c r="K34" s="98" t="s">
        <v>930</v>
      </c>
    </row>
    <row r="35" spans="1:11" ht="75" x14ac:dyDescent="0.25">
      <c r="A35" s="304" t="s">
        <v>671</v>
      </c>
      <c r="B35" s="300" t="s">
        <v>704</v>
      </c>
      <c r="C35" s="304" t="s">
        <v>785</v>
      </c>
      <c r="D35" s="98">
        <v>2018</v>
      </c>
      <c r="E35" s="98">
        <v>2018</v>
      </c>
      <c r="F35" s="98" t="s">
        <v>502</v>
      </c>
      <c r="G35" s="98" t="s">
        <v>502</v>
      </c>
      <c r="H35" s="93" t="s">
        <v>502</v>
      </c>
      <c r="I35" s="98" t="s">
        <v>932</v>
      </c>
      <c r="J35" s="98" t="s">
        <v>930</v>
      </c>
      <c r="K35" s="98" t="s">
        <v>930</v>
      </c>
    </row>
    <row r="36" spans="1:11" ht="90" x14ac:dyDescent="0.25">
      <c r="A36" s="304" t="s">
        <v>671</v>
      </c>
      <c r="B36" s="300" t="s">
        <v>705</v>
      </c>
      <c r="C36" s="304" t="s">
        <v>786</v>
      </c>
      <c r="D36" s="98">
        <v>2019</v>
      </c>
      <c r="E36" s="98">
        <v>2019</v>
      </c>
      <c r="F36" s="98" t="s">
        <v>502</v>
      </c>
      <c r="G36" s="98" t="s">
        <v>502</v>
      </c>
      <c r="H36" s="93" t="s">
        <v>502</v>
      </c>
      <c r="I36" s="98" t="s">
        <v>932</v>
      </c>
      <c r="J36" s="98" t="s">
        <v>930</v>
      </c>
      <c r="K36" s="98" t="s">
        <v>930</v>
      </c>
    </row>
    <row r="37" spans="1:11" ht="105" x14ac:dyDescent="0.25">
      <c r="A37" s="304" t="s">
        <v>671</v>
      </c>
      <c r="B37" s="300" t="s">
        <v>706</v>
      </c>
      <c r="C37" s="304" t="s">
        <v>787</v>
      </c>
      <c r="D37" s="98">
        <v>2019</v>
      </c>
      <c r="E37" s="98">
        <v>2019</v>
      </c>
      <c r="F37" s="98" t="s">
        <v>502</v>
      </c>
      <c r="G37" s="98" t="s">
        <v>502</v>
      </c>
      <c r="H37" s="93" t="s">
        <v>502</v>
      </c>
      <c r="I37" s="98" t="s">
        <v>932</v>
      </c>
      <c r="J37" s="98" t="s">
        <v>930</v>
      </c>
      <c r="K37" s="98" t="s">
        <v>930</v>
      </c>
    </row>
    <row r="38" spans="1:11" ht="90" x14ac:dyDescent="0.25">
      <c r="A38" s="304" t="s">
        <v>671</v>
      </c>
      <c r="B38" s="300" t="s">
        <v>707</v>
      </c>
      <c r="C38" s="304" t="s">
        <v>788</v>
      </c>
      <c r="D38" s="98">
        <v>2019</v>
      </c>
      <c r="E38" s="98">
        <v>2019</v>
      </c>
      <c r="F38" s="98" t="s">
        <v>502</v>
      </c>
      <c r="G38" s="98" t="s">
        <v>502</v>
      </c>
      <c r="H38" s="93" t="s">
        <v>502</v>
      </c>
      <c r="I38" s="98" t="s">
        <v>932</v>
      </c>
      <c r="J38" s="98" t="s">
        <v>930</v>
      </c>
      <c r="K38" s="98" t="s">
        <v>930</v>
      </c>
    </row>
    <row r="39" spans="1:11" x14ac:dyDescent="0.25">
      <c r="A39" s="304" t="s">
        <v>671</v>
      </c>
      <c r="B39" s="300" t="s">
        <v>708</v>
      </c>
      <c r="C39" s="304" t="s">
        <v>789</v>
      </c>
      <c r="D39" s="98">
        <v>2017</v>
      </c>
      <c r="E39" s="98">
        <v>2017</v>
      </c>
      <c r="F39" s="98" t="s">
        <v>502</v>
      </c>
      <c r="G39" s="98" t="s">
        <v>502</v>
      </c>
      <c r="H39" s="93" t="s">
        <v>502</v>
      </c>
      <c r="I39" s="98" t="s">
        <v>932</v>
      </c>
      <c r="J39" s="98" t="s">
        <v>930</v>
      </c>
      <c r="K39" s="98" t="s">
        <v>930</v>
      </c>
    </row>
    <row r="40" spans="1:11" ht="90" x14ac:dyDescent="0.25">
      <c r="A40" s="304" t="s">
        <v>671</v>
      </c>
      <c r="B40" s="300" t="s">
        <v>709</v>
      </c>
      <c r="C40" s="304" t="s">
        <v>790</v>
      </c>
      <c r="D40" s="98">
        <v>2017</v>
      </c>
      <c r="E40" s="98">
        <v>2017</v>
      </c>
      <c r="F40" s="98" t="s">
        <v>502</v>
      </c>
      <c r="G40" s="98" t="s">
        <v>502</v>
      </c>
      <c r="H40" s="93" t="s">
        <v>502</v>
      </c>
      <c r="I40" s="98" t="s">
        <v>932</v>
      </c>
      <c r="J40" s="98" t="s">
        <v>930</v>
      </c>
      <c r="K40" s="98" t="s">
        <v>930</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0" customWidth="1"/>
    <col min="2" max="2" width="37.7109375" style="260" customWidth="1"/>
    <col min="3" max="3" width="16" style="260"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0" customWidth="1"/>
    <col min="23" max="251" width="10.28515625" style="260" customWidth="1"/>
    <col min="252" max="252" width="4.42578125" style="260" customWidth="1"/>
    <col min="253" max="253" width="18.28515625" style="260" customWidth="1"/>
    <col min="254" max="254" width="19" style="260" customWidth="1"/>
    <col min="255" max="16384" width="15.42578125" style="260"/>
  </cols>
  <sheetData>
    <row r="1" spans="1:22" s="257" customFormat="1" ht="15" customHeight="1" x14ac:dyDescent="0.25">
      <c r="D1" s="258"/>
      <c r="E1" s="258"/>
      <c r="F1" s="258"/>
      <c r="G1" s="258"/>
      <c r="H1" s="258"/>
      <c r="I1" s="258"/>
      <c r="J1" s="258"/>
      <c r="K1" s="258"/>
      <c r="L1" s="258"/>
      <c r="M1" s="258"/>
      <c r="N1" s="258"/>
      <c r="O1" s="258"/>
      <c r="P1" s="258"/>
      <c r="Q1" s="258"/>
      <c r="R1" s="258"/>
      <c r="S1" s="456" t="s">
        <v>421</v>
      </c>
      <c r="T1" s="456"/>
      <c r="U1" s="456"/>
    </row>
    <row r="2" spans="1:22" s="257" customFormat="1" ht="15" customHeight="1" x14ac:dyDescent="0.25">
      <c r="D2" s="258"/>
      <c r="E2" s="258"/>
      <c r="F2" s="258"/>
      <c r="G2" s="258"/>
      <c r="H2" s="258"/>
      <c r="I2" s="258"/>
      <c r="J2" s="258"/>
      <c r="K2" s="258"/>
      <c r="L2" s="258"/>
      <c r="M2" s="258"/>
      <c r="N2" s="258"/>
      <c r="O2" s="258"/>
      <c r="P2" s="258"/>
      <c r="Q2" s="258"/>
      <c r="R2" s="258"/>
      <c r="S2" s="456" t="s">
        <v>1</v>
      </c>
      <c r="T2" s="456"/>
      <c r="U2" s="456"/>
    </row>
    <row r="3" spans="1:22" s="257" customFormat="1" ht="15" customHeight="1" x14ac:dyDescent="0.25">
      <c r="D3" s="258"/>
      <c r="E3" s="258"/>
      <c r="F3" s="258"/>
      <c r="G3" s="258"/>
      <c r="H3" s="258"/>
      <c r="I3" s="258"/>
      <c r="J3" s="258"/>
      <c r="K3" s="258"/>
      <c r="L3" s="258"/>
      <c r="M3" s="258"/>
      <c r="N3" s="258"/>
      <c r="O3" s="258"/>
      <c r="P3" s="258"/>
      <c r="Q3" s="258"/>
      <c r="R3" s="258"/>
      <c r="S3" s="456" t="s">
        <v>2</v>
      </c>
      <c r="T3" s="456"/>
      <c r="U3" s="456"/>
    </row>
    <row r="4" spans="1:22" ht="16.5" customHeight="1" x14ac:dyDescent="0.25">
      <c r="A4" s="517" t="s">
        <v>422</v>
      </c>
      <c r="B4" s="517"/>
      <c r="C4" s="517"/>
      <c r="D4" s="517"/>
      <c r="E4" s="517"/>
      <c r="F4" s="517"/>
      <c r="G4" s="517"/>
      <c r="H4" s="517"/>
      <c r="I4" s="517"/>
      <c r="J4" s="517"/>
      <c r="K4" s="517"/>
      <c r="L4" s="517"/>
      <c r="M4" s="517"/>
      <c r="N4" s="517"/>
      <c r="O4" s="517"/>
      <c r="P4" s="517"/>
      <c r="Q4" s="517"/>
      <c r="R4" s="517"/>
      <c r="S4" s="517"/>
      <c r="T4" s="517"/>
      <c r="U4" s="517"/>
    </row>
    <row r="5" spans="1:22" ht="15" customHeight="1" x14ac:dyDescent="0.25"/>
    <row r="6" spans="1:22" ht="15.75" customHeight="1" x14ac:dyDescent="0.25">
      <c r="A6" s="472" t="s">
        <v>955</v>
      </c>
      <c r="B6" s="472"/>
      <c r="C6" s="472"/>
      <c r="D6" s="472"/>
      <c r="E6" s="472"/>
      <c r="F6" s="472"/>
      <c r="G6" s="472"/>
      <c r="H6" s="472"/>
      <c r="I6" s="472"/>
      <c r="J6" s="472"/>
      <c r="K6" s="472"/>
      <c r="L6" s="472"/>
      <c r="M6" s="472"/>
      <c r="N6" s="472"/>
      <c r="O6" s="472"/>
      <c r="P6" s="472"/>
      <c r="Q6" s="472"/>
      <c r="R6" s="472"/>
      <c r="S6" s="472"/>
      <c r="T6" s="472"/>
      <c r="U6" s="472"/>
    </row>
    <row r="7" spans="1:22" ht="15.75" customHeight="1" x14ac:dyDescent="0.25">
      <c r="A7" s="472" t="s">
        <v>416</v>
      </c>
      <c r="B7" s="472"/>
      <c r="C7" s="472"/>
      <c r="D7" s="472"/>
      <c r="E7" s="472"/>
      <c r="F7" s="472"/>
      <c r="G7" s="472"/>
      <c r="H7" s="472"/>
      <c r="I7" s="472"/>
      <c r="J7" s="472"/>
      <c r="K7" s="472"/>
      <c r="L7" s="472"/>
      <c r="M7" s="472"/>
      <c r="N7" s="472"/>
      <c r="O7" s="472"/>
      <c r="P7" s="472"/>
      <c r="Q7" s="472"/>
      <c r="R7" s="472"/>
      <c r="S7" s="472"/>
      <c r="T7" s="472"/>
      <c r="U7" s="472"/>
    </row>
    <row r="8" spans="1:22" ht="15.75" customHeight="1" x14ac:dyDescent="0.25">
      <c r="A8" s="263"/>
      <c r="B8" s="263"/>
      <c r="C8" s="263"/>
      <c r="D8" s="263"/>
      <c r="E8" s="263"/>
      <c r="F8" s="263"/>
      <c r="G8" s="263"/>
      <c r="H8" s="263"/>
      <c r="I8" s="263"/>
      <c r="J8" s="263"/>
      <c r="K8" s="263"/>
      <c r="L8" s="263"/>
      <c r="M8" s="263"/>
      <c r="N8" s="263"/>
      <c r="O8" s="263"/>
      <c r="P8" s="263"/>
      <c r="Q8" s="263"/>
      <c r="R8" s="263"/>
      <c r="S8" s="263"/>
      <c r="T8" s="263"/>
      <c r="U8" s="263"/>
    </row>
    <row r="9" spans="1:22" ht="15.75" customHeight="1" x14ac:dyDescent="0.25">
      <c r="A9" s="473" t="s">
        <v>952</v>
      </c>
      <c r="B9" s="473"/>
      <c r="C9" s="473"/>
      <c r="D9" s="473"/>
      <c r="E9" s="473"/>
      <c r="F9" s="473"/>
      <c r="G9" s="473"/>
      <c r="H9" s="473"/>
      <c r="I9" s="473"/>
      <c r="J9" s="473"/>
      <c r="K9" s="473"/>
      <c r="L9" s="473"/>
      <c r="M9" s="473"/>
      <c r="N9" s="473"/>
      <c r="O9" s="473"/>
      <c r="P9" s="473"/>
      <c r="Q9" s="473"/>
      <c r="R9" s="473"/>
      <c r="S9" s="473"/>
      <c r="T9" s="473"/>
      <c r="U9" s="473"/>
    </row>
    <row r="10" spans="1:22" ht="15.75" hidden="1" customHeight="1" x14ac:dyDescent="0.25">
      <c r="A10" s="305"/>
      <c r="B10" s="265"/>
      <c r="C10" s="265"/>
      <c r="D10" s="265"/>
      <c r="E10" s="265"/>
      <c r="F10" s="265"/>
      <c r="G10" s="265"/>
      <c r="H10" s="265"/>
      <c r="I10" s="265"/>
      <c r="J10" s="265"/>
      <c r="K10" s="265"/>
      <c r="L10" s="265"/>
      <c r="M10" s="265"/>
      <c r="N10" s="265"/>
      <c r="O10" s="265"/>
      <c r="P10" s="265"/>
      <c r="Q10" s="265"/>
      <c r="R10" s="265"/>
      <c r="S10" s="265"/>
      <c r="T10" s="265"/>
      <c r="U10" s="265"/>
    </row>
    <row r="11" spans="1:22" ht="15.75" hidden="1" customHeight="1" x14ac:dyDescent="0.25">
      <c r="A11" s="305"/>
      <c r="B11" s="265"/>
      <c r="C11" s="265"/>
      <c r="D11" s="265"/>
      <c r="E11" s="265"/>
      <c r="F11" s="265"/>
      <c r="G11" s="265"/>
      <c r="H11" s="265"/>
      <c r="I11" s="265"/>
      <c r="J11" s="265"/>
      <c r="K11" s="265"/>
      <c r="L11" s="265"/>
      <c r="M11" s="265"/>
      <c r="N11" s="265"/>
      <c r="O11" s="265"/>
      <c r="P11" s="265"/>
      <c r="Q11" s="265"/>
      <c r="R11" s="265"/>
      <c r="S11" s="265"/>
      <c r="T11" s="265"/>
      <c r="U11" s="265"/>
    </row>
    <row r="12" spans="1:22" ht="15.75" hidden="1" customHeight="1" x14ac:dyDescent="0.25">
      <c r="A12" s="305"/>
      <c r="B12" s="265"/>
      <c r="C12" s="265"/>
      <c r="D12" s="265"/>
      <c r="E12" s="265"/>
      <c r="F12" s="265"/>
      <c r="G12" s="265"/>
      <c r="H12" s="265"/>
      <c r="I12" s="265"/>
      <c r="J12" s="265"/>
      <c r="K12" s="265"/>
      <c r="L12" s="265"/>
      <c r="M12" s="265"/>
      <c r="N12" s="265"/>
      <c r="O12" s="265"/>
      <c r="P12" s="265"/>
      <c r="Q12" s="265"/>
      <c r="R12" s="265"/>
      <c r="S12" s="265"/>
      <c r="T12" s="265"/>
      <c r="U12" s="265"/>
    </row>
    <row r="13" spans="1:22" ht="15.75" hidden="1" customHeight="1" x14ac:dyDescent="0.25">
      <c r="A13" s="305"/>
      <c r="B13" s="265"/>
      <c r="C13" s="265"/>
      <c r="D13" s="265"/>
      <c r="E13" s="265"/>
      <c r="F13" s="265"/>
      <c r="G13" s="265"/>
      <c r="H13" s="265"/>
      <c r="I13" s="265"/>
      <c r="J13" s="265"/>
      <c r="K13" s="265"/>
      <c r="L13" s="265"/>
      <c r="M13" s="265"/>
      <c r="N13" s="265"/>
      <c r="O13" s="265"/>
      <c r="P13" s="265"/>
      <c r="Q13" s="265"/>
      <c r="R13" s="265"/>
      <c r="S13" s="265"/>
      <c r="T13" s="265"/>
      <c r="U13" s="265"/>
    </row>
    <row r="14" spans="1:22" ht="15.75" hidden="1" customHeight="1" x14ac:dyDescent="0.25">
      <c r="A14" s="265"/>
      <c r="B14" s="265"/>
      <c r="C14" s="265"/>
      <c r="D14" s="265"/>
      <c r="E14" s="265"/>
      <c r="F14" s="265"/>
      <c r="G14" s="265"/>
      <c r="H14" s="265"/>
      <c r="I14" s="265"/>
      <c r="J14" s="265"/>
      <c r="K14" s="265"/>
      <c r="L14" s="265"/>
      <c r="M14" s="265"/>
      <c r="N14" s="265"/>
      <c r="O14" s="265"/>
      <c r="P14" s="265"/>
      <c r="Q14" s="265"/>
      <c r="R14" s="265"/>
      <c r="S14" s="265"/>
      <c r="T14" s="265"/>
      <c r="U14" s="265"/>
    </row>
    <row r="15" spans="1:22" s="58" customFormat="1" ht="16.5" customHeight="1" x14ac:dyDescent="0.25">
      <c r="A15" s="470"/>
      <c r="B15" s="470"/>
      <c r="C15" s="470"/>
      <c r="D15" s="470"/>
      <c r="E15" s="470"/>
      <c r="F15" s="470"/>
      <c r="G15" s="470"/>
      <c r="H15" s="470"/>
      <c r="I15" s="470"/>
      <c r="J15" s="470"/>
      <c r="K15" s="470"/>
      <c r="L15" s="470"/>
      <c r="M15" s="470"/>
      <c r="N15" s="470"/>
      <c r="O15" s="470"/>
      <c r="P15" s="470"/>
      <c r="Q15" s="470"/>
      <c r="R15" s="470"/>
      <c r="S15" s="470"/>
      <c r="T15" s="470"/>
      <c r="V15" s="260"/>
    </row>
    <row r="16" spans="1:22" s="58" customFormat="1" ht="38.25" customHeight="1" x14ac:dyDescent="0.25">
      <c r="A16" s="479" t="s">
        <v>9</v>
      </c>
      <c r="B16" s="479" t="s">
        <v>10</v>
      </c>
      <c r="C16" s="479" t="s">
        <v>49</v>
      </c>
      <c r="D16" s="482" t="s">
        <v>55</v>
      </c>
      <c r="E16" s="482" t="s">
        <v>423</v>
      </c>
      <c r="F16" s="482" t="s">
        <v>424</v>
      </c>
      <c r="G16" s="482"/>
      <c r="H16" s="482"/>
      <c r="I16" s="482"/>
      <c r="J16" s="482"/>
      <c r="K16" s="482" t="s">
        <v>425</v>
      </c>
      <c r="L16" s="482" t="s">
        <v>426</v>
      </c>
      <c r="M16" s="482"/>
      <c r="N16" s="479" t="s">
        <v>427</v>
      </c>
      <c r="O16" s="479" t="s">
        <v>428</v>
      </c>
      <c r="P16" s="482" t="s">
        <v>429</v>
      </c>
      <c r="Q16" s="482"/>
      <c r="R16" s="482"/>
      <c r="S16" s="482"/>
      <c r="T16" s="482"/>
      <c r="U16" s="482"/>
      <c r="V16" s="260"/>
    </row>
    <row r="17" spans="1:22" s="58" customFormat="1" ht="51" customHeight="1" x14ac:dyDescent="0.25">
      <c r="A17" s="479"/>
      <c r="B17" s="479"/>
      <c r="C17" s="479"/>
      <c r="D17" s="482"/>
      <c r="E17" s="482"/>
      <c r="F17" s="482"/>
      <c r="G17" s="482"/>
      <c r="H17" s="482"/>
      <c r="I17" s="482"/>
      <c r="J17" s="482"/>
      <c r="K17" s="482"/>
      <c r="L17" s="482"/>
      <c r="M17" s="482"/>
      <c r="N17" s="479"/>
      <c r="O17" s="479"/>
      <c r="P17" s="482" t="s">
        <v>956</v>
      </c>
      <c r="Q17" s="482"/>
      <c r="R17" s="515" t="s">
        <v>957</v>
      </c>
      <c r="S17" s="516"/>
      <c r="T17" s="482" t="s">
        <v>958</v>
      </c>
      <c r="U17" s="482"/>
      <c r="V17" s="260"/>
    </row>
    <row r="18" spans="1:22" s="58" customFormat="1" ht="137.25" customHeight="1" x14ac:dyDescent="0.25">
      <c r="A18" s="479"/>
      <c r="B18" s="479"/>
      <c r="C18" s="479"/>
      <c r="D18" s="482"/>
      <c r="E18" s="482"/>
      <c r="F18" s="104" t="s">
        <v>69</v>
      </c>
      <c r="G18" s="104" t="s">
        <v>70</v>
      </c>
      <c r="H18" s="104" t="s">
        <v>430</v>
      </c>
      <c r="I18" s="105" t="s">
        <v>72</v>
      </c>
      <c r="J18" s="104" t="s">
        <v>73</v>
      </c>
      <c r="K18" s="482"/>
      <c r="L18" s="92" t="s">
        <v>431</v>
      </c>
      <c r="M18" s="92" t="s">
        <v>432</v>
      </c>
      <c r="N18" s="479"/>
      <c r="O18" s="479"/>
      <c r="P18" s="104" t="s">
        <v>433</v>
      </c>
      <c r="Q18" s="104" t="s">
        <v>434</v>
      </c>
      <c r="R18" s="104" t="s">
        <v>433</v>
      </c>
      <c r="S18" s="104" t="s">
        <v>434</v>
      </c>
      <c r="T18" s="104" t="s">
        <v>433</v>
      </c>
      <c r="U18" s="104" t="s">
        <v>434</v>
      </c>
      <c r="V18" s="260"/>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959</v>
      </c>
      <c r="U19" s="108" t="s">
        <v>960</v>
      </c>
      <c r="V19" s="260"/>
    </row>
    <row r="20" spans="1:22" ht="15" customHeight="1" x14ac:dyDescent="0.25">
      <c r="A20" s="93">
        <v>1</v>
      </c>
      <c r="B20" s="91" t="s">
        <v>926</v>
      </c>
      <c r="C20" s="93" t="s">
        <v>740</v>
      </c>
      <c r="D20" s="306">
        <v>300.45423569626701</v>
      </c>
      <c r="E20" s="306" t="s">
        <v>502</v>
      </c>
      <c r="F20" s="306">
        <v>300.45423569626712</v>
      </c>
      <c r="G20" s="306">
        <v>0</v>
      </c>
      <c r="H20" s="306">
        <v>0</v>
      </c>
      <c r="I20" s="306">
        <v>300.45423569626712</v>
      </c>
      <c r="J20" s="306">
        <v>0</v>
      </c>
      <c r="K20" s="306">
        <v>268.07836893027138</v>
      </c>
      <c r="L20" s="306">
        <v>0</v>
      </c>
      <c r="M20" s="306">
        <v>268.07836893027138</v>
      </c>
      <c r="N20" s="306" t="s">
        <v>502</v>
      </c>
      <c r="O20" s="306" t="s">
        <v>502</v>
      </c>
      <c r="P20" s="306">
        <v>0</v>
      </c>
      <c r="Q20" s="306">
        <v>19.22</v>
      </c>
      <c r="R20" s="306">
        <v>0</v>
      </c>
      <c r="S20" s="306">
        <v>103.0745</v>
      </c>
      <c r="T20" s="306">
        <v>0</v>
      </c>
      <c r="U20" s="306">
        <v>13</v>
      </c>
    </row>
    <row r="21" spans="1:22" ht="45" x14ac:dyDescent="0.25">
      <c r="A21" s="109" t="s">
        <v>673</v>
      </c>
      <c r="B21" s="300" t="s">
        <v>674</v>
      </c>
      <c r="C21" s="109" t="s">
        <v>740</v>
      </c>
      <c r="D21" s="306">
        <v>211.75187401686702</v>
      </c>
      <c r="E21" s="93" t="s">
        <v>502</v>
      </c>
      <c r="F21" s="306">
        <v>211.75187401686708</v>
      </c>
      <c r="G21" s="306">
        <v>0</v>
      </c>
      <c r="H21" s="306">
        <v>0</v>
      </c>
      <c r="I21" s="306">
        <v>211.75187401686708</v>
      </c>
      <c r="J21" s="306">
        <v>0</v>
      </c>
      <c r="K21" s="306">
        <v>189.89567535145781</v>
      </c>
      <c r="L21" s="93" t="s">
        <v>502</v>
      </c>
      <c r="M21" s="306">
        <v>189.89567535145781</v>
      </c>
      <c r="N21" s="93" t="s">
        <v>502</v>
      </c>
      <c r="O21" s="93" t="s">
        <v>502</v>
      </c>
      <c r="P21" s="93">
        <v>0</v>
      </c>
      <c r="Q21" s="306">
        <v>11.219999999999999</v>
      </c>
      <c r="R21" s="93">
        <v>0</v>
      </c>
      <c r="S21" s="306">
        <v>93.894499999999994</v>
      </c>
      <c r="T21" s="93">
        <v>0</v>
      </c>
      <c r="U21" s="306">
        <v>0</v>
      </c>
    </row>
    <row r="22" spans="1:22" ht="150" x14ac:dyDescent="0.25">
      <c r="A22" s="109" t="s">
        <v>673</v>
      </c>
      <c r="B22" s="300" t="s">
        <v>692</v>
      </c>
      <c r="C22" s="109" t="s">
        <v>791</v>
      </c>
      <c r="D22" s="306">
        <v>7.8070000000000004</v>
      </c>
      <c r="E22" s="93" t="s">
        <v>961</v>
      </c>
      <c r="F22" s="306">
        <v>7.8070000000000004</v>
      </c>
      <c r="G22" s="306">
        <v>0</v>
      </c>
      <c r="H22" s="306">
        <v>0</v>
      </c>
      <c r="I22" s="306">
        <v>7.8070000000000004</v>
      </c>
      <c r="J22" s="306">
        <v>0</v>
      </c>
      <c r="K22" s="306">
        <v>7.3697603100000002</v>
      </c>
      <c r="L22" s="93">
        <v>2015</v>
      </c>
      <c r="M22" s="306">
        <v>7.3697603100000002</v>
      </c>
      <c r="N22" s="93" t="s">
        <v>944</v>
      </c>
      <c r="O22" s="93" t="s">
        <v>502</v>
      </c>
      <c r="P22" s="93">
        <v>0</v>
      </c>
      <c r="Q22" s="306">
        <v>1.26</v>
      </c>
      <c r="R22" s="93">
        <v>0</v>
      </c>
      <c r="S22" s="306">
        <v>0.63100000000000001</v>
      </c>
      <c r="T22" s="93">
        <v>0</v>
      </c>
      <c r="U22" s="306">
        <v>0</v>
      </c>
    </row>
    <row r="23" spans="1:22" ht="135" x14ac:dyDescent="0.25">
      <c r="A23" s="109" t="s">
        <v>673</v>
      </c>
      <c r="B23" s="300" t="s">
        <v>693</v>
      </c>
      <c r="C23" s="109" t="s">
        <v>792</v>
      </c>
      <c r="D23" s="306">
        <v>19.742999999999999</v>
      </c>
      <c r="E23" s="93" t="s">
        <v>961</v>
      </c>
      <c r="F23" s="306">
        <v>19.742999999999999</v>
      </c>
      <c r="G23" s="306">
        <v>0</v>
      </c>
      <c r="H23" s="306">
        <v>0</v>
      </c>
      <c r="I23" s="306">
        <v>19.742999999999999</v>
      </c>
      <c r="J23" s="306">
        <v>0</v>
      </c>
      <c r="K23" s="306">
        <v>18.985516180000001</v>
      </c>
      <c r="L23" s="93">
        <v>2015</v>
      </c>
      <c r="M23" s="306">
        <v>18.985516180000001</v>
      </c>
      <c r="N23" s="93" t="s">
        <v>945</v>
      </c>
      <c r="O23" s="93" t="s">
        <v>502</v>
      </c>
      <c r="P23" s="93">
        <v>0</v>
      </c>
      <c r="Q23" s="306">
        <v>0.64</v>
      </c>
      <c r="R23" s="93">
        <v>0</v>
      </c>
      <c r="S23" s="306">
        <v>1.7685</v>
      </c>
      <c r="T23" s="93">
        <v>0</v>
      </c>
      <c r="U23" s="306">
        <v>0</v>
      </c>
    </row>
    <row r="24" spans="1:22" ht="120" x14ac:dyDescent="0.25">
      <c r="A24" s="109" t="s">
        <v>673</v>
      </c>
      <c r="B24" s="300" t="s">
        <v>694</v>
      </c>
      <c r="C24" s="109" t="s">
        <v>793</v>
      </c>
      <c r="D24" s="306">
        <v>0</v>
      </c>
      <c r="E24" s="93" t="s">
        <v>961</v>
      </c>
      <c r="F24" s="306">
        <v>0</v>
      </c>
      <c r="G24" s="306">
        <v>0</v>
      </c>
      <c r="H24" s="306">
        <v>0</v>
      </c>
      <c r="I24" s="306">
        <v>0</v>
      </c>
      <c r="J24" s="306">
        <v>0</v>
      </c>
      <c r="K24" s="306">
        <v>0</v>
      </c>
      <c r="L24" s="93" t="s">
        <v>502</v>
      </c>
      <c r="M24" s="306">
        <v>0</v>
      </c>
      <c r="N24" s="93" t="s">
        <v>945</v>
      </c>
      <c r="O24" s="93" t="s">
        <v>502</v>
      </c>
      <c r="P24" s="93">
        <v>0</v>
      </c>
      <c r="Q24" s="306">
        <v>0</v>
      </c>
      <c r="R24" s="93">
        <v>0</v>
      </c>
      <c r="S24" s="306">
        <v>0</v>
      </c>
      <c r="T24" s="93">
        <v>0</v>
      </c>
      <c r="U24" s="306">
        <v>0</v>
      </c>
    </row>
    <row r="25" spans="1:22" ht="105" x14ac:dyDescent="0.25">
      <c r="A25" s="109" t="s">
        <v>673</v>
      </c>
      <c r="B25" s="300" t="s">
        <v>695</v>
      </c>
      <c r="C25" s="109" t="s">
        <v>794</v>
      </c>
      <c r="D25" s="306">
        <v>23.847903585001994</v>
      </c>
      <c r="E25" s="93" t="s">
        <v>961</v>
      </c>
      <c r="F25" s="306">
        <v>23.847903585001994</v>
      </c>
      <c r="G25" s="306">
        <v>0</v>
      </c>
      <c r="H25" s="306">
        <v>0</v>
      </c>
      <c r="I25" s="306">
        <v>23.847903585001994</v>
      </c>
      <c r="J25" s="306">
        <v>0</v>
      </c>
      <c r="K25" s="306">
        <v>20.210087783899997</v>
      </c>
      <c r="L25" s="93">
        <v>2018</v>
      </c>
      <c r="M25" s="306">
        <v>20.210087783899997</v>
      </c>
      <c r="N25" s="93" t="s">
        <v>945</v>
      </c>
      <c r="O25" s="93" t="s">
        <v>502</v>
      </c>
      <c r="P25" s="93">
        <v>0</v>
      </c>
      <c r="Q25" s="306">
        <v>4</v>
      </c>
      <c r="R25" s="93">
        <v>0</v>
      </c>
      <c r="S25" s="306">
        <v>2.5</v>
      </c>
      <c r="T25" s="93">
        <v>0</v>
      </c>
      <c r="U25" s="306">
        <v>0</v>
      </c>
    </row>
    <row r="26" spans="1:22" ht="135" x14ac:dyDescent="0.25">
      <c r="A26" s="109" t="s">
        <v>673</v>
      </c>
      <c r="B26" s="300" t="s">
        <v>696</v>
      </c>
      <c r="C26" s="109" t="s">
        <v>795</v>
      </c>
      <c r="D26" s="306">
        <v>31.733528498071994</v>
      </c>
      <c r="E26" s="93" t="s">
        <v>961</v>
      </c>
      <c r="F26" s="306">
        <v>31.733528498071998</v>
      </c>
      <c r="G26" s="306">
        <v>0</v>
      </c>
      <c r="H26" s="306">
        <v>0</v>
      </c>
      <c r="I26" s="306">
        <v>31.733528498071998</v>
      </c>
      <c r="J26" s="306">
        <v>0</v>
      </c>
      <c r="K26" s="306">
        <v>28.204190370599996</v>
      </c>
      <c r="L26" s="93">
        <v>2019</v>
      </c>
      <c r="M26" s="306">
        <v>28.204190370599996</v>
      </c>
      <c r="N26" s="93" t="s">
        <v>946</v>
      </c>
      <c r="O26" s="93" t="s">
        <v>502</v>
      </c>
      <c r="P26" s="93">
        <v>0</v>
      </c>
      <c r="Q26" s="306">
        <v>5.32</v>
      </c>
      <c r="R26" s="93">
        <v>0</v>
      </c>
      <c r="S26" s="306">
        <v>10.209000000000001</v>
      </c>
      <c r="T26" s="93">
        <v>0</v>
      </c>
      <c r="U26" s="306">
        <v>0</v>
      </c>
    </row>
    <row r="27" spans="1:22" ht="75" x14ac:dyDescent="0.25">
      <c r="A27" s="109" t="s">
        <v>673</v>
      </c>
      <c r="B27" s="300" t="s">
        <v>897</v>
      </c>
      <c r="C27" s="109" t="s">
        <v>1094</v>
      </c>
      <c r="D27" s="306">
        <v>128.62044193379305</v>
      </c>
      <c r="E27" s="93" t="s">
        <v>961</v>
      </c>
      <c r="F27" s="306">
        <v>128.62044193379307</v>
      </c>
      <c r="G27" s="306">
        <v>0</v>
      </c>
      <c r="H27" s="306">
        <v>0</v>
      </c>
      <c r="I27" s="306">
        <v>128.62044193379307</v>
      </c>
      <c r="J27" s="306">
        <v>0</v>
      </c>
      <c r="K27" s="306">
        <v>115.12612070695781</v>
      </c>
      <c r="L27" s="93">
        <v>2019</v>
      </c>
      <c r="M27" s="306">
        <v>115.12612070695781</v>
      </c>
      <c r="N27" s="93" t="s">
        <v>946</v>
      </c>
      <c r="O27" s="93" t="s">
        <v>502</v>
      </c>
      <c r="P27" s="93">
        <v>0</v>
      </c>
      <c r="Q27" s="306">
        <v>0</v>
      </c>
      <c r="R27" s="93">
        <v>0</v>
      </c>
      <c r="S27" s="306">
        <v>78.786000000000001</v>
      </c>
      <c r="T27" s="93">
        <v>0</v>
      </c>
      <c r="U27" s="306">
        <v>0</v>
      </c>
    </row>
    <row r="28" spans="1:22" ht="45" x14ac:dyDescent="0.25">
      <c r="A28" s="109" t="s">
        <v>675</v>
      </c>
      <c r="B28" s="300" t="s">
        <v>659</v>
      </c>
      <c r="C28" s="109" t="s">
        <v>740</v>
      </c>
      <c r="D28" s="306">
        <v>0</v>
      </c>
      <c r="E28" s="93" t="s">
        <v>502</v>
      </c>
      <c r="F28" s="306">
        <v>0</v>
      </c>
      <c r="G28" s="306">
        <v>0</v>
      </c>
      <c r="H28" s="306">
        <v>0</v>
      </c>
      <c r="I28" s="306">
        <v>0</v>
      </c>
      <c r="J28" s="306">
        <v>0</v>
      </c>
      <c r="K28" s="306">
        <v>0</v>
      </c>
      <c r="L28" s="93" t="s">
        <v>502</v>
      </c>
      <c r="M28" s="306">
        <v>0</v>
      </c>
      <c r="N28" s="93" t="s">
        <v>502</v>
      </c>
      <c r="O28" s="93" t="s">
        <v>502</v>
      </c>
      <c r="P28" s="93">
        <v>0</v>
      </c>
      <c r="Q28" s="306">
        <v>0</v>
      </c>
      <c r="R28" s="93">
        <v>0</v>
      </c>
      <c r="S28" s="306">
        <v>0</v>
      </c>
      <c r="T28" s="93">
        <v>0</v>
      </c>
      <c r="U28" s="306">
        <v>0</v>
      </c>
    </row>
    <row r="29" spans="1:22" ht="30" x14ac:dyDescent="0.25">
      <c r="A29" s="109" t="s">
        <v>676</v>
      </c>
      <c r="B29" s="300" t="s">
        <v>660</v>
      </c>
      <c r="C29" s="109" t="s">
        <v>740</v>
      </c>
      <c r="D29" s="306">
        <v>88.702361679400013</v>
      </c>
      <c r="E29" s="93" t="s">
        <v>502</v>
      </c>
      <c r="F29" s="306">
        <v>88.702361679400013</v>
      </c>
      <c r="G29" s="306">
        <v>0</v>
      </c>
      <c r="H29" s="306">
        <v>0</v>
      </c>
      <c r="I29" s="306">
        <v>88.702361679400013</v>
      </c>
      <c r="J29" s="306">
        <v>0</v>
      </c>
      <c r="K29" s="306">
        <v>78.18269357881357</v>
      </c>
      <c r="L29" s="93" t="s">
        <v>502</v>
      </c>
      <c r="M29" s="306">
        <v>78.18269357881357</v>
      </c>
      <c r="N29" s="93" t="s">
        <v>502</v>
      </c>
      <c r="O29" s="93" t="s">
        <v>502</v>
      </c>
      <c r="P29" s="93">
        <v>0</v>
      </c>
      <c r="Q29" s="306">
        <v>8</v>
      </c>
      <c r="R29" s="93">
        <v>0</v>
      </c>
      <c r="S29" s="306">
        <v>9.18</v>
      </c>
      <c r="T29" s="93">
        <v>0</v>
      </c>
      <c r="U29" s="306">
        <v>13</v>
      </c>
    </row>
    <row r="30" spans="1:22" ht="165" x14ac:dyDescent="0.25">
      <c r="A30" s="109" t="s">
        <v>676</v>
      </c>
      <c r="B30" s="300" t="s">
        <v>712</v>
      </c>
      <c r="C30" s="109" t="s">
        <v>796</v>
      </c>
      <c r="D30" s="306">
        <v>12.428463015199998</v>
      </c>
      <c r="E30" s="93" t="s">
        <v>962</v>
      </c>
      <c r="F30" s="306">
        <v>12.428463015199998</v>
      </c>
      <c r="G30" s="306">
        <v>0</v>
      </c>
      <c r="H30" s="306">
        <v>0</v>
      </c>
      <c r="I30" s="306">
        <v>12.428463015199998</v>
      </c>
      <c r="J30" s="306">
        <v>0</v>
      </c>
      <c r="K30" s="306">
        <v>10.60558166</v>
      </c>
      <c r="L30" s="93">
        <v>2016</v>
      </c>
      <c r="M30" s="306">
        <v>10.60558166</v>
      </c>
      <c r="N30" s="93" t="s">
        <v>947</v>
      </c>
      <c r="O30" s="93" t="s">
        <v>502</v>
      </c>
      <c r="P30" s="93">
        <v>0</v>
      </c>
      <c r="Q30" s="306">
        <v>8</v>
      </c>
      <c r="R30" s="93">
        <v>0</v>
      </c>
      <c r="S30" s="306">
        <v>9.18</v>
      </c>
      <c r="T30" s="93">
        <v>0</v>
      </c>
      <c r="U30" s="306">
        <v>0</v>
      </c>
    </row>
    <row r="31" spans="1:22" ht="165" x14ac:dyDescent="0.25">
      <c r="A31" s="109" t="s">
        <v>676</v>
      </c>
      <c r="B31" s="300" t="s">
        <v>714</v>
      </c>
      <c r="C31" s="109" t="s">
        <v>797</v>
      </c>
      <c r="D31" s="306">
        <v>0</v>
      </c>
      <c r="E31" s="93" t="s">
        <v>502</v>
      </c>
      <c r="F31" s="306">
        <v>0</v>
      </c>
      <c r="G31" s="306">
        <v>0</v>
      </c>
      <c r="H31" s="306">
        <v>0</v>
      </c>
      <c r="I31" s="306">
        <v>0</v>
      </c>
      <c r="J31" s="306">
        <v>0</v>
      </c>
      <c r="K31" s="306">
        <v>0</v>
      </c>
      <c r="L31" s="93" t="s">
        <v>502</v>
      </c>
      <c r="M31" s="306">
        <v>0</v>
      </c>
      <c r="N31" s="93" t="s">
        <v>947</v>
      </c>
      <c r="O31" s="93" t="s">
        <v>502</v>
      </c>
      <c r="P31" s="93">
        <v>0</v>
      </c>
      <c r="Q31" s="306">
        <v>0</v>
      </c>
      <c r="R31" s="93">
        <v>0</v>
      </c>
      <c r="S31" s="306">
        <v>0</v>
      </c>
      <c r="T31" s="93">
        <v>0</v>
      </c>
      <c r="U31" s="306">
        <v>0</v>
      </c>
    </row>
    <row r="32" spans="1:22" ht="165" x14ac:dyDescent="0.25">
      <c r="A32" s="109" t="s">
        <v>676</v>
      </c>
      <c r="B32" s="300" t="s">
        <v>713</v>
      </c>
      <c r="C32" s="109" t="s">
        <v>798</v>
      </c>
      <c r="D32" s="306">
        <v>20.081199999999999</v>
      </c>
      <c r="E32" s="93" t="s">
        <v>502</v>
      </c>
      <c r="F32" s="306">
        <v>20.081199999999999</v>
      </c>
      <c r="G32" s="306">
        <v>0</v>
      </c>
      <c r="H32" s="306">
        <v>0</v>
      </c>
      <c r="I32" s="306">
        <v>20.081199999999999</v>
      </c>
      <c r="J32" s="306">
        <v>0</v>
      </c>
      <c r="K32" s="306">
        <v>19.767999999999997</v>
      </c>
      <c r="L32" s="93">
        <v>2017</v>
      </c>
      <c r="M32" s="306">
        <v>19.767999999999997</v>
      </c>
      <c r="N32" s="93" t="s">
        <v>947</v>
      </c>
      <c r="O32" s="93" t="s">
        <v>502</v>
      </c>
      <c r="P32" s="93">
        <v>0</v>
      </c>
      <c r="Q32" s="306">
        <v>0</v>
      </c>
      <c r="R32" s="93">
        <v>0</v>
      </c>
      <c r="S32" s="306">
        <v>0</v>
      </c>
      <c r="T32" s="93">
        <v>0</v>
      </c>
      <c r="U32" s="306">
        <v>0</v>
      </c>
    </row>
    <row r="33" spans="1:21" ht="105" x14ac:dyDescent="0.25">
      <c r="A33" s="109" t="s">
        <v>676</v>
      </c>
      <c r="B33" s="300" t="s">
        <v>719</v>
      </c>
      <c r="C33" s="109" t="s">
        <v>799</v>
      </c>
      <c r="D33" s="306">
        <v>9.5994999982000007</v>
      </c>
      <c r="E33" s="93" t="s">
        <v>963</v>
      </c>
      <c r="F33" s="306">
        <v>9.5994999982000007</v>
      </c>
      <c r="G33" s="306">
        <v>0</v>
      </c>
      <c r="H33" s="306">
        <v>0</v>
      </c>
      <c r="I33" s="306">
        <v>9.5994999982000007</v>
      </c>
      <c r="J33" s="306">
        <v>0</v>
      </c>
      <c r="K33" s="306">
        <v>8.1351694900000009</v>
      </c>
      <c r="L33" s="93">
        <v>2016</v>
      </c>
      <c r="M33" s="306">
        <v>8.1351694900000009</v>
      </c>
      <c r="N33" s="93" t="s">
        <v>948</v>
      </c>
      <c r="O33" s="93" t="s">
        <v>502</v>
      </c>
      <c r="P33" s="93">
        <v>0</v>
      </c>
      <c r="Q33" s="306">
        <v>0</v>
      </c>
      <c r="R33" s="93">
        <v>0</v>
      </c>
      <c r="S33" s="306">
        <v>0</v>
      </c>
      <c r="T33" s="93">
        <v>0</v>
      </c>
      <c r="U33" s="306">
        <v>2</v>
      </c>
    </row>
    <row r="34" spans="1:21" ht="105" x14ac:dyDescent="0.25">
      <c r="A34" s="109" t="s">
        <v>676</v>
      </c>
      <c r="B34" s="300" t="s">
        <v>720</v>
      </c>
      <c r="C34" s="109" t="s">
        <v>800</v>
      </c>
      <c r="D34" s="306">
        <v>4.8000000000000007</v>
      </c>
      <c r="E34" s="93" t="s">
        <v>963</v>
      </c>
      <c r="F34" s="306">
        <v>4.8000000000000007</v>
      </c>
      <c r="G34" s="306">
        <v>0</v>
      </c>
      <c r="H34" s="306">
        <v>0</v>
      </c>
      <c r="I34" s="306">
        <v>4.8000000000000007</v>
      </c>
      <c r="J34" s="306">
        <v>0</v>
      </c>
      <c r="K34" s="306">
        <v>4.0677966101694922</v>
      </c>
      <c r="L34" s="93">
        <v>2019</v>
      </c>
      <c r="M34" s="306">
        <v>4.0677966101694922</v>
      </c>
      <c r="N34" s="93" t="s">
        <v>948</v>
      </c>
      <c r="O34" s="93" t="s">
        <v>502</v>
      </c>
      <c r="P34" s="93">
        <v>0</v>
      </c>
      <c r="Q34" s="306">
        <v>0</v>
      </c>
      <c r="R34" s="93">
        <v>0</v>
      </c>
      <c r="S34" s="306">
        <v>0</v>
      </c>
      <c r="T34" s="93">
        <v>0</v>
      </c>
      <c r="U34" s="306">
        <v>0</v>
      </c>
    </row>
    <row r="35" spans="1:21" ht="105" x14ac:dyDescent="0.25">
      <c r="A35" s="109" t="s">
        <v>676</v>
      </c>
      <c r="B35" s="300" t="s">
        <v>721</v>
      </c>
      <c r="C35" s="109" t="s">
        <v>801</v>
      </c>
      <c r="D35" s="306">
        <v>0.73499999999999999</v>
      </c>
      <c r="E35" s="93" t="s">
        <v>963</v>
      </c>
      <c r="F35" s="306">
        <v>0.73499999999999999</v>
      </c>
      <c r="G35" s="306">
        <v>0</v>
      </c>
      <c r="H35" s="306">
        <v>0</v>
      </c>
      <c r="I35" s="306">
        <v>0.73499999999999999</v>
      </c>
      <c r="J35" s="306">
        <v>0</v>
      </c>
      <c r="K35" s="306">
        <v>0.6228813559322034</v>
      </c>
      <c r="L35" s="93">
        <v>2019</v>
      </c>
      <c r="M35" s="306">
        <v>0.6228813559322034</v>
      </c>
      <c r="N35" s="93" t="s">
        <v>948</v>
      </c>
      <c r="O35" s="93" t="s">
        <v>502</v>
      </c>
      <c r="P35" s="93">
        <v>0</v>
      </c>
      <c r="Q35" s="306">
        <v>0</v>
      </c>
      <c r="R35" s="93">
        <v>0</v>
      </c>
      <c r="S35" s="306">
        <v>0</v>
      </c>
      <c r="T35" s="93">
        <v>0</v>
      </c>
      <c r="U35" s="306">
        <v>0</v>
      </c>
    </row>
    <row r="36" spans="1:21" ht="105" x14ac:dyDescent="0.25">
      <c r="A36" s="109" t="s">
        <v>676</v>
      </c>
      <c r="B36" s="300" t="s">
        <v>722</v>
      </c>
      <c r="C36" s="109" t="s">
        <v>802</v>
      </c>
      <c r="D36" s="306">
        <v>0.7</v>
      </c>
      <c r="E36" s="93" t="s">
        <v>963</v>
      </c>
      <c r="F36" s="306">
        <v>0.7</v>
      </c>
      <c r="G36" s="306">
        <v>0</v>
      </c>
      <c r="H36" s="306">
        <v>0</v>
      </c>
      <c r="I36" s="306">
        <v>0.7</v>
      </c>
      <c r="J36" s="306">
        <v>0</v>
      </c>
      <c r="K36" s="306">
        <v>0.59322033898305082</v>
      </c>
      <c r="L36" s="93">
        <v>2019</v>
      </c>
      <c r="M36" s="306">
        <v>0.59322033898305082</v>
      </c>
      <c r="N36" s="93" t="s">
        <v>948</v>
      </c>
      <c r="O36" s="93" t="s">
        <v>502</v>
      </c>
      <c r="P36" s="93">
        <v>0</v>
      </c>
      <c r="Q36" s="306">
        <v>0</v>
      </c>
      <c r="R36" s="93">
        <v>0</v>
      </c>
      <c r="S36" s="306">
        <v>0</v>
      </c>
      <c r="T36" s="93">
        <v>0</v>
      </c>
      <c r="U36" s="306">
        <v>0</v>
      </c>
    </row>
    <row r="37" spans="1:21" ht="105" x14ac:dyDescent="0.25">
      <c r="A37" s="109" t="s">
        <v>676</v>
      </c>
      <c r="B37" s="300" t="s">
        <v>723</v>
      </c>
      <c r="C37" s="109" t="s">
        <v>803</v>
      </c>
      <c r="D37" s="306">
        <v>0.5</v>
      </c>
      <c r="E37" s="93" t="s">
        <v>963</v>
      </c>
      <c r="F37" s="306">
        <v>0.5</v>
      </c>
      <c r="G37" s="306">
        <v>0</v>
      </c>
      <c r="H37" s="306">
        <v>0</v>
      </c>
      <c r="I37" s="306">
        <v>0.5</v>
      </c>
      <c r="J37" s="306">
        <v>0</v>
      </c>
      <c r="K37" s="306">
        <v>0.42372881355932207</v>
      </c>
      <c r="L37" s="93">
        <v>2019</v>
      </c>
      <c r="M37" s="306">
        <v>0.42372881355932207</v>
      </c>
      <c r="N37" s="93" t="s">
        <v>948</v>
      </c>
      <c r="O37" s="93" t="s">
        <v>502</v>
      </c>
      <c r="P37" s="93">
        <v>0</v>
      </c>
      <c r="Q37" s="306">
        <v>0</v>
      </c>
      <c r="R37" s="93">
        <v>0</v>
      </c>
      <c r="S37" s="306">
        <v>0</v>
      </c>
      <c r="T37" s="93">
        <v>0</v>
      </c>
      <c r="U37" s="306">
        <v>0</v>
      </c>
    </row>
    <row r="38" spans="1:21" ht="105" x14ac:dyDescent="0.25">
      <c r="A38" s="109" t="s">
        <v>676</v>
      </c>
      <c r="B38" s="300" t="s">
        <v>724</v>
      </c>
      <c r="C38" s="109" t="s">
        <v>804</v>
      </c>
      <c r="D38" s="306">
        <v>6.1199998999999998</v>
      </c>
      <c r="E38" s="93" t="s">
        <v>963</v>
      </c>
      <c r="F38" s="306">
        <v>6.1199998999999998</v>
      </c>
      <c r="G38" s="306">
        <v>0</v>
      </c>
      <c r="H38" s="306">
        <v>0</v>
      </c>
      <c r="I38" s="306">
        <v>6.1199998999999998</v>
      </c>
      <c r="J38" s="306">
        <v>0</v>
      </c>
      <c r="K38" s="306">
        <v>5.1864405932203397</v>
      </c>
      <c r="L38" s="93">
        <v>2019</v>
      </c>
      <c r="M38" s="306">
        <v>5.1864405932203397</v>
      </c>
      <c r="N38" s="93" t="s">
        <v>948</v>
      </c>
      <c r="O38" s="93" t="s">
        <v>502</v>
      </c>
      <c r="P38" s="93">
        <v>0</v>
      </c>
      <c r="Q38" s="306">
        <v>0</v>
      </c>
      <c r="R38" s="93">
        <v>0</v>
      </c>
      <c r="S38" s="306">
        <v>0</v>
      </c>
      <c r="T38" s="93">
        <v>0</v>
      </c>
      <c r="U38" s="306">
        <v>0</v>
      </c>
    </row>
    <row r="39" spans="1:21" ht="105" x14ac:dyDescent="0.25">
      <c r="A39" s="109" t="s">
        <v>676</v>
      </c>
      <c r="B39" s="300" t="s">
        <v>725</v>
      </c>
      <c r="C39" s="109" t="s">
        <v>805</v>
      </c>
      <c r="D39" s="306">
        <v>1.25</v>
      </c>
      <c r="E39" s="93" t="s">
        <v>963</v>
      </c>
      <c r="F39" s="306">
        <v>1.25</v>
      </c>
      <c r="G39" s="306">
        <v>0</v>
      </c>
      <c r="H39" s="306">
        <v>0</v>
      </c>
      <c r="I39" s="306">
        <v>1.25</v>
      </c>
      <c r="J39" s="306">
        <v>0</v>
      </c>
      <c r="K39" s="306">
        <v>1.0593220338983051</v>
      </c>
      <c r="L39" s="93">
        <v>2019</v>
      </c>
      <c r="M39" s="306">
        <v>1.0593220338983051</v>
      </c>
      <c r="N39" s="93" t="s">
        <v>948</v>
      </c>
      <c r="O39" s="93" t="s">
        <v>502</v>
      </c>
      <c r="P39" s="93">
        <v>0</v>
      </c>
      <c r="Q39" s="306">
        <v>0</v>
      </c>
      <c r="R39" s="93">
        <v>0</v>
      </c>
      <c r="S39" s="306">
        <v>0</v>
      </c>
      <c r="T39" s="93">
        <v>0</v>
      </c>
      <c r="U39" s="306">
        <v>0</v>
      </c>
    </row>
    <row r="40" spans="1:21" ht="105" x14ac:dyDescent="0.25">
      <c r="A40" s="109" t="s">
        <v>676</v>
      </c>
      <c r="B40" s="300" t="s">
        <v>726</v>
      </c>
      <c r="C40" s="109" t="s">
        <v>806</v>
      </c>
      <c r="D40" s="306">
        <v>1.5893999999999999</v>
      </c>
      <c r="E40" s="93" t="s">
        <v>963</v>
      </c>
      <c r="F40" s="306">
        <v>1.5893999999999999</v>
      </c>
      <c r="G40" s="306">
        <v>0</v>
      </c>
      <c r="H40" s="306">
        <v>0</v>
      </c>
      <c r="I40" s="306">
        <v>1.5893999999999999</v>
      </c>
      <c r="J40" s="306">
        <v>0</v>
      </c>
      <c r="K40" s="306">
        <v>1.3469491525423729</v>
      </c>
      <c r="L40" s="93">
        <v>2019</v>
      </c>
      <c r="M40" s="306">
        <v>1.3469491525423729</v>
      </c>
      <c r="N40" s="93" t="s">
        <v>948</v>
      </c>
      <c r="O40" s="93" t="s">
        <v>502</v>
      </c>
      <c r="P40" s="93">
        <v>0</v>
      </c>
      <c r="Q40" s="306">
        <v>0</v>
      </c>
      <c r="R40" s="93">
        <v>0</v>
      </c>
      <c r="S40" s="306">
        <v>0</v>
      </c>
      <c r="T40" s="93">
        <v>0</v>
      </c>
      <c r="U40" s="306">
        <v>1</v>
      </c>
    </row>
    <row r="41" spans="1:21" ht="105" x14ac:dyDescent="0.25">
      <c r="A41" s="109" t="s">
        <v>676</v>
      </c>
      <c r="B41" s="300" t="s">
        <v>727</v>
      </c>
      <c r="C41" s="109" t="s">
        <v>807</v>
      </c>
      <c r="D41" s="306">
        <v>1</v>
      </c>
      <c r="E41" s="93" t="s">
        <v>963</v>
      </c>
      <c r="F41" s="306">
        <v>1</v>
      </c>
      <c r="G41" s="306">
        <v>0</v>
      </c>
      <c r="H41" s="306">
        <v>0</v>
      </c>
      <c r="I41" s="306">
        <v>1</v>
      </c>
      <c r="J41" s="306">
        <v>0</v>
      </c>
      <c r="K41" s="306">
        <v>0.84745762711864414</v>
      </c>
      <c r="L41" s="93">
        <v>2019</v>
      </c>
      <c r="M41" s="306">
        <v>0.84745762711864414</v>
      </c>
      <c r="N41" s="93" t="s">
        <v>948</v>
      </c>
      <c r="O41" s="93" t="s">
        <v>502</v>
      </c>
      <c r="P41" s="93">
        <v>0</v>
      </c>
      <c r="Q41" s="306">
        <v>0</v>
      </c>
      <c r="R41" s="93">
        <v>0</v>
      </c>
      <c r="S41" s="306">
        <v>0</v>
      </c>
      <c r="T41" s="93">
        <v>0</v>
      </c>
      <c r="U41" s="306">
        <v>0</v>
      </c>
    </row>
    <row r="42" spans="1:21" ht="105" x14ac:dyDescent="0.25">
      <c r="A42" s="109" t="s">
        <v>676</v>
      </c>
      <c r="B42" s="300" t="s">
        <v>715</v>
      </c>
      <c r="C42" s="109" t="s">
        <v>807</v>
      </c>
      <c r="D42" s="306">
        <v>4.4000000000000004</v>
      </c>
      <c r="E42" s="93" t="s">
        <v>963</v>
      </c>
      <c r="F42" s="306">
        <v>4.4000000000000004</v>
      </c>
      <c r="G42" s="306">
        <v>0</v>
      </c>
      <c r="H42" s="306">
        <v>0</v>
      </c>
      <c r="I42" s="306">
        <v>4.4000000000000004</v>
      </c>
      <c r="J42" s="306">
        <v>0</v>
      </c>
      <c r="K42" s="306">
        <v>3.7288135593220342</v>
      </c>
      <c r="L42" s="93">
        <v>2019</v>
      </c>
      <c r="M42" s="306">
        <v>3.7288135593220342</v>
      </c>
      <c r="N42" s="93" t="s">
        <v>948</v>
      </c>
      <c r="O42" s="93" t="s">
        <v>502</v>
      </c>
      <c r="P42" s="93">
        <v>0</v>
      </c>
      <c r="Q42" s="306">
        <v>0</v>
      </c>
      <c r="R42" s="93">
        <v>0</v>
      </c>
      <c r="S42" s="306">
        <v>0</v>
      </c>
      <c r="T42" s="93">
        <v>0</v>
      </c>
      <c r="U42" s="306">
        <v>0</v>
      </c>
    </row>
    <row r="43" spans="1:21" ht="105" x14ac:dyDescent="0.25">
      <c r="A43" s="109" t="s">
        <v>676</v>
      </c>
      <c r="B43" s="300" t="s">
        <v>728</v>
      </c>
      <c r="C43" s="109" t="s">
        <v>808</v>
      </c>
      <c r="D43" s="306">
        <v>4.7</v>
      </c>
      <c r="E43" s="93" t="s">
        <v>963</v>
      </c>
      <c r="F43" s="306">
        <v>4.7</v>
      </c>
      <c r="G43" s="306">
        <v>0</v>
      </c>
      <c r="H43" s="306">
        <v>0</v>
      </c>
      <c r="I43" s="306">
        <v>4.7</v>
      </c>
      <c r="J43" s="306">
        <v>0</v>
      </c>
      <c r="K43" s="306">
        <v>3.9830508474576272</v>
      </c>
      <c r="L43" s="93">
        <v>2018</v>
      </c>
      <c r="M43" s="306">
        <v>3.9830508474576272</v>
      </c>
      <c r="N43" s="93" t="s">
        <v>948</v>
      </c>
      <c r="O43" s="93" t="s">
        <v>502</v>
      </c>
      <c r="P43" s="93">
        <v>0</v>
      </c>
      <c r="Q43" s="306">
        <v>0</v>
      </c>
      <c r="R43" s="93">
        <v>0</v>
      </c>
      <c r="S43" s="306">
        <v>0</v>
      </c>
      <c r="T43" s="93">
        <v>0</v>
      </c>
      <c r="U43" s="306">
        <v>0</v>
      </c>
    </row>
    <row r="44" spans="1:21" ht="105" x14ac:dyDescent="0.25">
      <c r="A44" s="109" t="s">
        <v>676</v>
      </c>
      <c r="B44" s="300" t="s">
        <v>729</v>
      </c>
      <c r="C44" s="109" t="s">
        <v>809</v>
      </c>
      <c r="D44" s="306">
        <v>0</v>
      </c>
      <c r="E44" s="93" t="s">
        <v>963</v>
      </c>
      <c r="F44" s="306">
        <v>0</v>
      </c>
      <c r="G44" s="306">
        <v>0</v>
      </c>
      <c r="H44" s="306">
        <v>0</v>
      </c>
      <c r="I44" s="306">
        <v>0</v>
      </c>
      <c r="J44" s="306">
        <v>0</v>
      </c>
      <c r="K44" s="306">
        <v>0</v>
      </c>
      <c r="L44" s="93" t="s">
        <v>502</v>
      </c>
      <c r="M44" s="306">
        <v>0</v>
      </c>
      <c r="N44" s="93" t="s">
        <v>948</v>
      </c>
      <c r="O44" s="93" t="s">
        <v>502</v>
      </c>
      <c r="P44" s="93">
        <v>0</v>
      </c>
      <c r="Q44" s="306">
        <v>0</v>
      </c>
      <c r="R44" s="93">
        <v>0</v>
      </c>
      <c r="S44" s="306">
        <v>0</v>
      </c>
      <c r="T44" s="93">
        <v>0</v>
      </c>
      <c r="U44" s="306">
        <v>0</v>
      </c>
    </row>
    <row r="45" spans="1:21" ht="105" x14ac:dyDescent="0.25">
      <c r="A45" s="109" t="s">
        <v>676</v>
      </c>
      <c r="B45" s="300" t="s">
        <v>730</v>
      </c>
      <c r="C45" s="109" t="s">
        <v>810</v>
      </c>
      <c r="D45" s="306">
        <v>0</v>
      </c>
      <c r="E45" s="93" t="s">
        <v>963</v>
      </c>
      <c r="F45" s="306">
        <v>0</v>
      </c>
      <c r="G45" s="306">
        <v>0</v>
      </c>
      <c r="H45" s="306">
        <v>0</v>
      </c>
      <c r="I45" s="306">
        <v>0</v>
      </c>
      <c r="J45" s="306">
        <v>0</v>
      </c>
      <c r="K45" s="306">
        <v>0</v>
      </c>
      <c r="L45" s="93" t="s">
        <v>502</v>
      </c>
      <c r="M45" s="306">
        <v>0</v>
      </c>
      <c r="N45" s="93" t="s">
        <v>948</v>
      </c>
      <c r="O45" s="93" t="s">
        <v>502</v>
      </c>
      <c r="P45" s="93">
        <v>0</v>
      </c>
      <c r="Q45" s="306">
        <v>0</v>
      </c>
      <c r="R45" s="93">
        <v>0</v>
      </c>
      <c r="S45" s="306">
        <v>0</v>
      </c>
      <c r="T45" s="93">
        <v>0</v>
      </c>
      <c r="U45" s="306">
        <v>0</v>
      </c>
    </row>
    <row r="46" spans="1:21" ht="105" x14ac:dyDescent="0.25">
      <c r="A46" s="109" t="s">
        <v>676</v>
      </c>
      <c r="B46" s="300" t="s">
        <v>731</v>
      </c>
      <c r="C46" s="109" t="s">
        <v>811</v>
      </c>
      <c r="D46" s="306">
        <v>2.5</v>
      </c>
      <c r="E46" s="93" t="s">
        <v>963</v>
      </c>
      <c r="F46" s="306">
        <v>2.5</v>
      </c>
      <c r="G46" s="306">
        <v>0</v>
      </c>
      <c r="H46" s="306">
        <v>0</v>
      </c>
      <c r="I46" s="306">
        <v>2.5</v>
      </c>
      <c r="J46" s="306">
        <v>0</v>
      </c>
      <c r="K46" s="306">
        <v>2.1186440677966103</v>
      </c>
      <c r="L46" s="93">
        <v>2019</v>
      </c>
      <c r="M46" s="306">
        <v>2.1186440677966103</v>
      </c>
      <c r="N46" s="93" t="s">
        <v>948</v>
      </c>
      <c r="O46" s="93" t="s">
        <v>502</v>
      </c>
      <c r="P46" s="93">
        <v>0</v>
      </c>
      <c r="Q46" s="306">
        <v>0</v>
      </c>
      <c r="R46" s="93">
        <v>0</v>
      </c>
      <c r="S46" s="306">
        <v>0</v>
      </c>
      <c r="T46" s="93">
        <v>0</v>
      </c>
      <c r="U46" s="306">
        <v>0</v>
      </c>
    </row>
    <row r="47" spans="1:21" ht="105" x14ac:dyDescent="0.25">
      <c r="A47" s="109" t="s">
        <v>676</v>
      </c>
      <c r="B47" s="300" t="s">
        <v>732</v>
      </c>
      <c r="C47" s="109" t="s">
        <v>812</v>
      </c>
      <c r="D47" s="306">
        <v>1.7999999999999998</v>
      </c>
      <c r="E47" s="93" t="s">
        <v>963</v>
      </c>
      <c r="F47" s="306">
        <v>1.7999999999999998</v>
      </c>
      <c r="G47" s="306">
        <v>0</v>
      </c>
      <c r="H47" s="306">
        <v>0</v>
      </c>
      <c r="I47" s="306">
        <v>1.7999999999999998</v>
      </c>
      <c r="J47" s="306">
        <v>0</v>
      </c>
      <c r="K47" s="306">
        <v>1.5254237288135593</v>
      </c>
      <c r="L47" s="93">
        <v>2018</v>
      </c>
      <c r="M47" s="306">
        <v>1.5254237288135593</v>
      </c>
      <c r="N47" s="93" t="s">
        <v>948</v>
      </c>
      <c r="O47" s="93" t="s">
        <v>502</v>
      </c>
      <c r="P47" s="93">
        <v>0</v>
      </c>
      <c r="Q47" s="306">
        <v>0</v>
      </c>
      <c r="R47" s="93">
        <v>0</v>
      </c>
      <c r="S47" s="306">
        <v>0</v>
      </c>
      <c r="T47" s="93">
        <v>0</v>
      </c>
      <c r="U47" s="306">
        <v>0</v>
      </c>
    </row>
    <row r="48" spans="1:21" ht="105" x14ac:dyDescent="0.25">
      <c r="A48" s="109" t="s">
        <v>676</v>
      </c>
      <c r="B48" s="300" t="s">
        <v>716</v>
      </c>
      <c r="C48" s="109" t="s">
        <v>813</v>
      </c>
      <c r="D48" s="306">
        <v>0.79999999799999999</v>
      </c>
      <c r="E48" s="93" t="s">
        <v>963</v>
      </c>
      <c r="F48" s="306">
        <v>0.79999999799999999</v>
      </c>
      <c r="G48" s="306">
        <v>0</v>
      </c>
      <c r="H48" s="306">
        <v>0</v>
      </c>
      <c r="I48" s="306">
        <v>0.79999999799999999</v>
      </c>
      <c r="J48" s="306">
        <v>0</v>
      </c>
      <c r="K48" s="306">
        <v>0.67796610000000002</v>
      </c>
      <c r="L48" s="93">
        <v>2016</v>
      </c>
      <c r="M48" s="306">
        <v>0.67796610000000002</v>
      </c>
      <c r="N48" s="93" t="s">
        <v>948</v>
      </c>
      <c r="O48" s="93" t="s">
        <v>502</v>
      </c>
      <c r="P48" s="93">
        <v>0</v>
      </c>
      <c r="Q48" s="306">
        <v>0</v>
      </c>
      <c r="R48" s="93">
        <v>0</v>
      </c>
      <c r="S48" s="306">
        <v>0</v>
      </c>
      <c r="T48" s="93">
        <v>0</v>
      </c>
      <c r="U48" s="306">
        <v>1</v>
      </c>
    </row>
    <row r="49" spans="1:21" ht="105" x14ac:dyDescent="0.25">
      <c r="A49" s="109" t="s">
        <v>676</v>
      </c>
      <c r="B49" s="300" t="s">
        <v>733</v>
      </c>
      <c r="C49" s="109" t="s">
        <v>814</v>
      </c>
      <c r="D49" s="306">
        <v>1.3900399999999999</v>
      </c>
      <c r="E49" s="93" t="s">
        <v>963</v>
      </c>
      <c r="F49" s="306">
        <v>1.3900399999999999</v>
      </c>
      <c r="G49" s="306">
        <v>0</v>
      </c>
      <c r="H49" s="306">
        <v>0</v>
      </c>
      <c r="I49" s="306">
        <v>1.3900399999999999</v>
      </c>
      <c r="J49" s="306">
        <v>0</v>
      </c>
      <c r="K49" s="306">
        <v>1.1779999999999999</v>
      </c>
      <c r="L49" s="93">
        <v>2017</v>
      </c>
      <c r="M49" s="306">
        <v>1.1779999999999999</v>
      </c>
      <c r="N49" s="93" t="s">
        <v>948</v>
      </c>
      <c r="O49" s="93" t="s">
        <v>502</v>
      </c>
      <c r="P49" s="93">
        <v>0</v>
      </c>
      <c r="Q49" s="306">
        <v>0</v>
      </c>
      <c r="R49" s="93">
        <v>0</v>
      </c>
      <c r="S49" s="306">
        <v>0</v>
      </c>
      <c r="T49" s="93">
        <v>0</v>
      </c>
      <c r="U49" s="306">
        <v>1</v>
      </c>
    </row>
    <row r="50" spans="1:21" ht="105" x14ac:dyDescent="0.25">
      <c r="A50" s="109" t="s">
        <v>676</v>
      </c>
      <c r="B50" s="300" t="s">
        <v>734</v>
      </c>
      <c r="C50" s="109" t="s">
        <v>815</v>
      </c>
      <c r="D50" s="306">
        <v>0.66699971999999996</v>
      </c>
      <c r="E50" s="93" t="s">
        <v>963</v>
      </c>
      <c r="F50" s="306">
        <v>0.66699971999999996</v>
      </c>
      <c r="G50" s="306">
        <v>0</v>
      </c>
      <c r="H50" s="306">
        <v>0</v>
      </c>
      <c r="I50" s="306">
        <v>0.66699971999999996</v>
      </c>
      <c r="J50" s="306">
        <v>0</v>
      </c>
      <c r="K50" s="306">
        <v>0.56525400000000003</v>
      </c>
      <c r="L50" s="93">
        <v>2017</v>
      </c>
      <c r="M50" s="306">
        <v>0.56525400000000003</v>
      </c>
      <c r="N50" s="93" t="s">
        <v>948</v>
      </c>
      <c r="O50" s="93" t="s">
        <v>502</v>
      </c>
      <c r="P50" s="93">
        <v>0</v>
      </c>
      <c r="Q50" s="306">
        <v>0</v>
      </c>
      <c r="R50" s="93">
        <v>0</v>
      </c>
      <c r="S50" s="306">
        <v>0</v>
      </c>
      <c r="T50" s="93">
        <v>0</v>
      </c>
      <c r="U50" s="306">
        <v>1</v>
      </c>
    </row>
    <row r="51" spans="1:21" ht="105" x14ac:dyDescent="0.25">
      <c r="A51" s="109" t="s">
        <v>676</v>
      </c>
      <c r="B51" s="300" t="s">
        <v>735</v>
      </c>
      <c r="C51" s="109" t="s">
        <v>816</v>
      </c>
      <c r="D51" s="306">
        <v>0.46569997999999996</v>
      </c>
      <c r="E51" s="93" t="s">
        <v>963</v>
      </c>
      <c r="F51" s="306">
        <v>0.46569997999999996</v>
      </c>
      <c r="G51" s="306">
        <v>0</v>
      </c>
      <c r="H51" s="306">
        <v>0</v>
      </c>
      <c r="I51" s="306">
        <v>0.46569997999999996</v>
      </c>
      <c r="J51" s="306">
        <v>0</v>
      </c>
      <c r="K51" s="306">
        <v>0.39466099999999998</v>
      </c>
      <c r="L51" s="93">
        <v>2017</v>
      </c>
      <c r="M51" s="306">
        <v>0.39466099999999998</v>
      </c>
      <c r="N51" s="93" t="s">
        <v>948</v>
      </c>
      <c r="O51" s="93" t="s">
        <v>502</v>
      </c>
      <c r="P51" s="93">
        <v>0</v>
      </c>
      <c r="Q51" s="306">
        <v>0</v>
      </c>
      <c r="R51" s="93">
        <v>0</v>
      </c>
      <c r="S51" s="306">
        <v>0</v>
      </c>
      <c r="T51" s="93">
        <v>0</v>
      </c>
      <c r="U51" s="306">
        <v>1</v>
      </c>
    </row>
    <row r="52" spans="1:21" ht="105" x14ac:dyDescent="0.25">
      <c r="A52" s="109" t="s">
        <v>676</v>
      </c>
      <c r="B52" s="300" t="s">
        <v>736</v>
      </c>
      <c r="C52" s="109" t="s">
        <v>817</v>
      </c>
      <c r="D52" s="306">
        <v>1.9847599999999999</v>
      </c>
      <c r="E52" s="93" t="s">
        <v>963</v>
      </c>
      <c r="F52" s="306">
        <v>1.9847599999999999</v>
      </c>
      <c r="G52" s="306">
        <v>0</v>
      </c>
      <c r="H52" s="306">
        <v>0</v>
      </c>
      <c r="I52" s="306">
        <v>1.9847599999999999</v>
      </c>
      <c r="J52" s="306">
        <v>0</v>
      </c>
      <c r="K52" s="306">
        <v>1.6819999999999999</v>
      </c>
      <c r="L52" s="93">
        <v>2017</v>
      </c>
      <c r="M52" s="306">
        <v>1.6819999999999999</v>
      </c>
      <c r="N52" s="93" t="s">
        <v>948</v>
      </c>
      <c r="O52" s="93" t="s">
        <v>502</v>
      </c>
      <c r="P52" s="93">
        <v>0</v>
      </c>
      <c r="Q52" s="306">
        <v>0</v>
      </c>
      <c r="R52" s="93">
        <v>0</v>
      </c>
      <c r="S52" s="306">
        <v>0</v>
      </c>
      <c r="T52" s="93">
        <v>0</v>
      </c>
      <c r="U52" s="306">
        <v>1</v>
      </c>
    </row>
    <row r="53" spans="1:21" ht="60" x14ac:dyDescent="0.25">
      <c r="A53" s="109" t="s">
        <v>676</v>
      </c>
      <c r="B53" s="300" t="s">
        <v>717</v>
      </c>
      <c r="C53" s="109" t="s">
        <v>818</v>
      </c>
      <c r="D53" s="306">
        <v>1.23363</v>
      </c>
      <c r="E53" s="93" t="s">
        <v>963</v>
      </c>
      <c r="F53" s="306">
        <v>1.23363</v>
      </c>
      <c r="G53" s="306">
        <v>0</v>
      </c>
      <c r="H53" s="306">
        <v>0</v>
      </c>
      <c r="I53" s="306">
        <v>1.23363</v>
      </c>
      <c r="J53" s="306">
        <v>0</v>
      </c>
      <c r="K53" s="306">
        <v>1.23363</v>
      </c>
      <c r="L53" s="93">
        <v>2016</v>
      </c>
      <c r="M53" s="306">
        <v>1.23363</v>
      </c>
      <c r="N53" s="93" t="s">
        <v>949</v>
      </c>
      <c r="O53" s="93" t="s">
        <v>502</v>
      </c>
      <c r="P53" s="93">
        <v>0</v>
      </c>
      <c r="Q53" s="306">
        <v>0</v>
      </c>
      <c r="R53" s="93">
        <v>0</v>
      </c>
      <c r="S53" s="306">
        <v>0</v>
      </c>
      <c r="T53" s="93">
        <v>0</v>
      </c>
      <c r="U53" s="306">
        <v>1</v>
      </c>
    </row>
    <row r="54" spans="1:21" ht="75" x14ac:dyDescent="0.25">
      <c r="A54" s="109" t="s">
        <v>676</v>
      </c>
      <c r="B54" s="300" t="s">
        <v>737</v>
      </c>
      <c r="C54" s="109" t="s">
        <v>819</v>
      </c>
      <c r="D54" s="306">
        <v>8.26</v>
      </c>
      <c r="E54" s="93" t="s">
        <v>963</v>
      </c>
      <c r="F54" s="306">
        <v>8.26</v>
      </c>
      <c r="G54" s="306">
        <v>0</v>
      </c>
      <c r="H54" s="306">
        <v>0</v>
      </c>
      <c r="I54" s="306">
        <v>8.26</v>
      </c>
      <c r="J54" s="306">
        <v>0</v>
      </c>
      <c r="K54" s="306">
        <v>7</v>
      </c>
      <c r="L54" s="93">
        <v>2019</v>
      </c>
      <c r="M54" s="306">
        <v>7</v>
      </c>
      <c r="N54" s="93" t="s">
        <v>950</v>
      </c>
      <c r="O54" s="93" t="s">
        <v>502</v>
      </c>
      <c r="P54" s="93">
        <v>0</v>
      </c>
      <c r="Q54" s="306">
        <v>0</v>
      </c>
      <c r="R54" s="93">
        <v>0</v>
      </c>
      <c r="S54" s="306">
        <v>0</v>
      </c>
      <c r="T54" s="93">
        <v>0</v>
      </c>
      <c r="U54" s="306">
        <v>1</v>
      </c>
    </row>
    <row r="55" spans="1:21" ht="45" x14ac:dyDescent="0.25">
      <c r="A55" s="109" t="s">
        <v>676</v>
      </c>
      <c r="B55" s="300" t="s">
        <v>738</v>
      </c>
      <c r="C55" s="109" t="s">
        <v>820</v>
      </c>
      <c r="D55" s="306">
        <v>0.55797007999999992</v>
      </c>
      <c r="E55" s="93" t="s">
        <v>963</v>
      </c>
      <c r="F55" s="306">
        <v>0.55797007999999992</v>
      </c>
      <c r="G55" s="306">
        <v>0</v>
      </c>
      <c r="H55" s="306">
        <v>0</v>
      </c>
      <c r="I55" s="306">
        <v>0.55797007999999992</v>
      </c>
      <c r="J55" s="306">
        <v>0</v>
      </c>
      <c r="K55" s="306">
        <v>0.472856</v>
      </c>
      <c r="L55" s="93">
        <v>2017</v>
      </c>
      <c r="M55" s="306">
        <v>0.472856</v>
      </c>
      <c r="N55" s="93" t="s">
        <v>949</v>
      </c>
      <c r="O55" s="93" t="s">
        <v>502</v>
      </c>
      <c r="P55" s="93">
        <v>0</v>
      </c>
      <c r="Q55" s="306">
        <v>0</v>
      </c>
      <c r="R55" s="93">
        <v>0</v>
      </c>
      <c r="S55" s="306">
        <v>0</v>
      </c>
      <c r="T55" s="93">
        <v>0</v>
      </c>
      <c r="U55" s="306">
        <v>2</v>
      </c>
    </row>
    <row r="56" spans="1:21" ht="45" x14ac:dyDescent="0.25">
      <c r="A56" s="109" t="s">
        <v>676</v>
      </c>
      <c r="B56" s="300" t="s">
        <v>739</v>
      </c>
      <c r="C56" s="109" t="s">
        <v>821</v>
      </c>
      <c r="D56" s="306">
        <v>1.1396989879999999</v>
      </c>
      <c r="E56" s="93" t="s">
        <v>963</v>
      </c>
      <c r="F56" s="306">
        <v>1.1396989879999999</v>
      </c>
      <c r="G56" s="306">
        <v>0</v>
      </c>
      <c r="H56" s="306">
        <v>0</v>
      </c>
      <c r="I56" s="306">
        <v>1.1396989879999999</v>
      </c>
      <c r="J56" s="306">
        <v>0</v>
      </c>
      <c r="K56" s="306">
        <v>0.9658466</v>
      </c>
      <c r="L56" s="93">
        <v>2017</v>
      </c>
      <c r="M56" s="306">
        <v>0.9658466</v>
      </c>
      <c r="N56" s="93" t="s">
        <v>949</v>
      </c>
      <c r="O56" s="93" t="s">
        <v>502</v>
      </c>
      <c r="P56" s="93">
        <v>0</v>
      </c>
      <c r="Q56" s="306">
        <v>0</v>
      </c>
      <c r="R56" s="93">
        <v>0</v>
      </c>
      <c r="S56" s="306">
        <v>0</v>
      </c>
      <c r="T56" s="93">
        <v>0</v>
      </c>
      <c r="U56" s="306">
        <v>1</v>
      </c>
    </row>
  </sheetData>
  <autoFilter ref="A19:V56"/>
  <mergeCells count="22">
    <mergeCell ref="A7:U7"/>
    <mergeCell ref="S3:U3"/>
    <mergeCell ref="S2:U2"/>
    <mergeCell ref="S1:U1"/>
    <mergeCell ref="A4:U4"/>
    <mergeCell ref="A6:U6"/>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0"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57"/>
      <c r="C1" s="38"/>
      <c r="D1" s="37"/>
      <c r="E1" s="37"/>
      <c r="F1" s="37"/>
      <c r="G1" s="37"/>
      <c r="H1" s="37"/>
      <c r="I1" s="37"/>
      <c r="J1" s="37"/>
      <c r="K1" s="37"/>
      <c r="M1" s="37"/>
      <c r="N1" s="37"/>
      <c r="O1" s="37"/>
      <c r="P1" s="37"/>
      <c r="Q1" s="37"/>
      <c r="R1" s="37"/>
      <c r="Y1" s="361" t="s">
        <v>439</v>
      </c>
    </row>
    <row r="2" spans="1:25" s="36" customFormat="1" ht="15.75" x14ac:dyDescent="0.25">
      <c r="A2" s="55"/>
      <c r="B2" s="257"/>
      <c r="C2" s="38"/>
      <c r="D2" s="37"/>
      <c r="E2" s="37"/>
      <c r="F2" s="37"/>
      <c r="G2" s="37"/>
      <c r="H2" s="37"/>
      <c r="I2" s="37"/>
      <c r="J2" s="37"/>
      <c r="K2" s="37"/>
      <c r="M2" s="37"/>
      <c r="N2" s="37"/>
      <c r="O2" s="37"/>
      <c r="P2" s="37"/>
      <c r="Q2" s="37"/>
      <c r="R2" s="37"/>
      <c r="Y2" s="362" t="s">
        <v>1</v>
      </c>
    </row>
    <row r="3" spans="1:25" s="36" customFormat="1" ht="15.75" x14ac:dyDescent="0.25">
      <c r="A3" s="55"/>
      <c r="B3" s="257"/>
      <c r="C3" s="38"/>
      <c r="D3" s="37"/>
      <c r="E3" s="37"/>
      <c r="F3" s="37"/>
      <c r="G3" s="37"/>
      <c r="H3" s="37"/>
      <c r="I3" s="37"/>
      <c r="J3" s="37"/>
      <c r="K3" s="37"/>
      <c r="M3" s="37"/>
      <c r="N3" s="37"/>
      <c r="O3" s="37"/>
      <c r="P3" s="37"/>
      <c r="Q3" s="37"/>
      <c r="R3" s="37"/>
      <c r="Y3" s="362" t="s">
        <v>2</v>
      </c>
    </row>
    <row r="4" spans="1:25" ht="16.5" x14ac:dyDescent="0.25">
      <c r="A4" s="521" t="s">
        <v>440</v>
      </c>
      <c r="B4" s="521"/>
      <c r="C4" s="521"/>
      <c r="D4" s="521"/>
      <c r="E4" s="521"/>
      <c r="F4" s="521"/>
      <c r="G4" s="521"/>
      <c r="H4" s="521"/>
      <c r="I4" s="521"/>
      <c r="J4" s="521"/>
      <c r="K4" s="521"/>
      <c r="L4" s="521"/>
    </row>
    <row r="5" spans="1:25" ht="16.5" x14ac:dyDescent="0.25">
      <c r="A5" s="49"/>
      <c r="B5" s="372"/>
      <c r="C5" s="49"/>
      <c r="D5" s="49"/>
      <c r="E5" s="49"/>
      <c r="F5" s="49"/>
      <c r="G5" s="49"/>
      <c r="H5" s="49"/>
      <c r="I5" s="49"/>
      <c r="J5" s="49"/>
      <c r="K5" s="49"/>
      <c r="L5" s="49"/>
    </row>
    <row r="6" spans="1:25" ht="15.75" x14ac:dyDescent="0.25">
      <c r="A6" s="513" t="s">
        <v>1081</v>
      </c>
      <c r="B6" s="513"/>
      <c r="C6" s="513"/>
      <c r="D6" s="513"/>
      <c r="E6" s="513"/>
      <c r="F6" s="513"/>
      <c r="G6" s="513"/>
      <c r="H6" s="513"/>
      <c r="I6" s="513"/>
      <c r="J6" s="513"/>
      <c r="K6" s="513"/>
      <c r="L6" s="513"/>
      <c r="M6" s="42"/>
      <c r="N6" s="42"/>
      <c r="O6" s="42"/>
      <c r="P6" s="42"/>
      <c r="Q6" s="42"/>
      <c r="R6" s="42"/>
      <c r="S6" s="42"/>
      <c r="T6" s="42"/>
      <c r="U6" s="42"/>
      <c r="V6" s="42"/>
      <c r="W6" s="42"/>
      <c r="X6" s="42"/>
      <c r="Y6" s="42"/>
    </row>
    <row r="7" spans="1:25" ht="15.75" x14ac:dyDescent="0.25">
      <c r="A7" s="522" t="s">
        <v>416</v>
      </c>
      <c r="B7" s="522"/>
      <c r="C7" s="522"/>
      <c r="D7" s="522"/>
      <c r="E7" s="522"/>
      <c r="F7" s="522"/>
      <c r="G7" s="522"/>
      <c r="H7" s="522"/>
      <c r="I7" s="522"/>
      <c r="J7" s="522"/>
      <c r="K7" s="522"/>
      <c r="L7" s="522"/>
      <c r="M7" s="43"/>
      <c r="N7" s="43"/>
      <c r="O7" s="43"/>
      <c r="P7" s="43"/>
      <c r="Q7" s="43"/>
      <c r="R7" s="43"/>
      <c r="S7" s="43"/>
      <c r="T7" s="43"/>
      <c r="U7" s="43"/>
      <c r="V7" s="43"/>
      <c r="W7" s="43"/>
      <c r="X7" s="43"/>
      <c r="Y7" s="43"/>
    </row>
    <row r="8" spans="1:25" ht="15.75" x14ac:dyDescent="0.25">
      <c r="A8" s="522"/>
      <c r="B8" s="522"/>
      <c r="C8" s="522"/>
      <c r="D8" s="522"/>
      <c r="E8" s="522"/>
      <c r="F8" s="522"/>
      <c r="G8" s="522"/>
      <c r="H8" s="522"/>
      <c r="I8" s="522"/>
      <c r="J8" s="522"/>
      <c r="K8" s="522"/>
      <c r="L8" s="522"/>
      <c r="M8" s="43"/>
      <c r="N8" s="43"/>
      <c r="O8" s="43"/>
      <c r="P8" s="43"/>
      <c r="Q8" s="43"/>
      <c r="R8" s="43"/>
      <c r="S8" s="43"/>
      <c r="T8" s="43"/>
      <c r="U8" s="43"/>
      <c r="V8" s="43"/>
      <c r="W8" s="43"/>
      <c r="X8" s="43"/>
      <c r="Y8" s="43"/>
    </row>
    <row r="9" spans="1:25" ht="16.5" x14ac:dyDescent="0.25">
      <c r="A9" s="523" t="s">
        <v>1082</v>
      </c>
      <c r="B9" s="523"/>
      <c r="C9" s="523"/>
      <c r="D9" s="523"/>
      <c r="E9" s="523"/>
      <c r="F9" s="523"/>
      <c r="G9" s="523"/>
      <c r="H9" s="523"/>
      <c r="I9" s="523"/>
      <c r="J9" s="523"/>
      <c r="K9" s="523"/>
      <c r="L9" s="523"/>
      <c r="M9" s="46"/>
      <c r="N9" s="46"/>
      <c r="O9" s="46"/>
      <c r="P9" s="46"/>
      <c r="Q9" s="46"/>
      <c r="R9" s="46"/>
      <c r="S9" s="46"/>
      <c r="T9" s="46"/>
      <c r="U9" s="46"/>
      <c r="V9" s="46"/>
      <c r="W9" s="46"/>
      <c r="X9" s="46"/>
      <c r="Y9" s="46"/>
    </row>
    <row r="10" spans="1:25" ht="16.5" x14ac:dyDescent="0.25">
      <c r="A10" s="342"/>
      <c r="B10" s="341"/>
      <c r="C10" s="250"/>
      <c r="D10" s="250"/>
      <c r="E10" s="250"/>
      <c r="F10" s="250"/>
      <c r="G10" s="250"/>
      <c r="H10" s="250"/>
      <c r="I10" s="250"/>
      <c r="J10" s="250"/>
      <c r="K10" s="250"/>
      <c r="L10" s="250"/>
      <c r="M10" s="46"/>
      <c r="N10" s="46"/>
      <c r="O10" s="46"/>
      <c r="P10" s="46"/>
      <c r="Q10" s="46"/>
      <c r="R10" s="46"/>
      <c r="S10" s="46"/>
      <c r="T10" s="46"/>
      <c r="U10" s="46"/>
      <c r="V10" s="46"/>
      <c r="W10" s="46"/>
      <c r="X10" s="46"/>
      <c r="Y10" s="46"/>
    </row>
    <row r="11" spans="1:25" ht="16.5" x14ac:dyDescent="0.25">
      <c r="A11" s="342"/>
      <c r="B11" s="341"/>
      <c r="C11" s="250"/>
      <c r="D11" s="250"/>
      <c r="E11" s="250"/>
      <c r="F11" s="250"/>
      <c r="G11" s="250"/>
      <c r="H11" s="250"/>
      <c r="I11" s="250"/>
      <c r="J11" s="250"/>
      <c r="K11" s="250"/>
      <c r="L11" s="250"/>
      <c r="M11" s="46"/>
      <c r="N11" s="46"/>
      <c r="O11" s="46"/>
      <c r="P11" s="46"/>
      <c r="Q11" s="46"/>
      <c r="R11" s="46"/>
      <c r="S11" s="46"/>
      <c r="T11" s="46"/>
      <c r="U11" s="46"/>
      <c r="V11" s="46"/>
      <c r="W11" s="46"/>
      <c r="X11" s="46"/>
      <c r="Y11" s="46"/>
    </row>
    <row r="12" spans="1:25" ht="16.5" x14ac:dyDescent="0.25">
      <c r="A12" s="342"/>
      <c r="B12" s="341"/>
      <c r="C12" s="250"/>
      <c r="D12" s="250"/>
      <c r="E12" s="250"/>
      <c r="F12" s="250"/>
      <c r="G12" s="250"/>
      <c r="H12" s="250"/>
      <c r="I12" s="250"/>
      <c r="J12" s="250"/>
      <c r="K12" s="250"/>
      <c r="L12" s="250"/>
      <c r="M12" s="46"/>
      <c r="N12" s="46"/>
      <c r="O12" s="46"/>
      <c r="P12" s="46"/>
      <c r="Q12" s="46"/>
      <c r="R12" s="46"/>
      <c r="S12" s="46"/>
      <c r="T12" s="46"/>
      <c r="U12" s="46"/>
      <c r="V12" s="46"/>
      <c r="W12" s="46"/>
      <c r="X12" s="46"/>
      <c r="Y12" s="46"/>
    </row>
    <row r="13" spans="1:25" ht="16.5" x14ac:dyDescent="0.25">
      <c r="A13" s="342"/>
      <c r="B13" s="341"/>
      <c r="C13" s="250"/>
      <c r="D13" s="250"/>
      <c r="E13" s="250"/>
      <c r="F13" s="250"/>
      <c r="G13" s="250"/>
      <c r="H13" s="250"/>
      <c r="I13" s="250"/>
      <c r="J13" s="250"/>
      <c r="K13" s="250"/>
      <c r="L13" s="250"/>
      <c r="M13" s="46"/>
      <c r="N13" s="46"/>
      <c r="O13" s="46"/>
      <c r="P13" s="46"/>
      <c r="Q13" s="46"/>
      <c r="R13" s="46"/>
      <c r="S13" s="46"/>
      <c r="T13" s="46"/>
      <c r="U13" s="46"/>
      <c r="V13" s="46"/>
      <c r="W13" s="46"/>
      <c r="X13" s="46"/>
      <c r="Y13" s="46"/>
    </row>
    <row r="14" spans="1:25" ht="16.5" x14ac:dyDescent="0.25">
      <c r="A14" s="342"/>
      <c r="B14" s="341"/>
      <c r="C14" s="250"/>
      <c r="D14" s="250"/>
      <c r="E14" s="250"/>
      <c r="F14" s="250"/>
      <c r="G14" s="250"/>
      <c r="H14" s="250"/>
      <c r="I14" s="250"/>
      <c r="J14" s="250"/>
      <c r="K14" s="250"/>
      <c r="L14" s="250"/>
      <c r="M14" s="46"/>
      <c r="N14" s="46"/>
      <c r="O14" s="46"/>
      <c r="P14" s="46"/>
      <c r="Q14" s="46"/>
      <c r="R14" s="46"/>
      <c r="S14" s="46"/>
      <c r="T14" s="46"/>
      <c r="U14" s="46"/>
      <c r="V14" s="46"/>
      <c r="W14" s="46"/>
      <c r="X14" s="46"/>
      <c r="Y14" s="46"/>
    </row>
    <row r="15" spans="1:25" s="39" customFormat="1" x14ac:dyDescent="0.2">
      <c r="A15" s="520"/>
      <c r="B15" s="520"/>
      <c r="C15" s="520"/>
      <c r="D15" s="520"/>
      <c r="E15" s="520"/>
      <c r="F15" s="520"/>
      <c r="G15" s="520"/>
      <c r="H15" s="520"/>
      <c r="I15" s="520"/>
      <c r="J15" s="520"/>
      <c r="K15" s="520"/>
      <c r="L15" s="520"/>
      <c r="M15" s="520"/>
      <c r="N15" s="520"/>
      <c r="O15" s="520"/>
      <c r="P15" s="520"/>
      <c r="Q15" s="520"/>
      <c r="R15" s="520"/>
      <c r="S15" s="520"/>
      <c r="T15" s="520"/>
      <c r="U15" s="520"/>
      <c r="V15" s="520"/>
      <c r="W15" s="520"/>
      <c r="X15" s="520"/>
    </row>
    <row r="16" spans="1:25" s="39" customFormat="1" ht="63.75" customHeight="1" x14ac:dyDescent="0.25">
      <c r="A16" s="479" t="s">
        <v>9</v>
      </c>
      <c r="B16" s="479" t="s">
        <v>10</v>
      </c>
      <c r="C16" s="479" t="s">
        <v>49</v>
      </c>
      <c r="D16" s="480" t="s">
        <v>441</v>
      </c>
      <c r="E16" s="480"/>
      <c r="F16" s="480"/>
      <c r="G16" s="479" t="s">
        <v>442</v>
      </c>
      <c r="H16" s="479" t="s">
        <v>443</v>
      </c>
      <c r="I16" s="479"/>
      <c r="J16" s="479"/>
      <c r="K16" s="479"/>
      <c r="L16" s="479"/>
      <c r="M16" s="482" t="s">
        <v>444</v>
      </c>
      <c r="N16" s="482"/>
      <c r="O16" s="482"/>
      <c r="P16" s="482"/>
      <c r="Q16" s="482" t="s">
        <v>445</v>
      </c>
      <c r="R16" s="519" t="s">
        <v>446</v>
      </c>
      <c r="S16" s="482" t="s">
        <v>447</v>
      </c>
      <c r="T16" s="482"/>
      <c r="U16" s="482"/>
      <c r="V16" s="482"/>
      <c r="W16" s="482" t="s">
        <v>448</v>
      </c>
      <c r="X16" s="482"/>
      <c r="Y16" s="479" t="s">
        <v>449</v>
      </c>
    </row>
    <row r="17" spans="1:25" s="39" customFormat="1" ht="180.75" customHeight="1" x14ac:dyDescent="0.25">
      <c r="A17" s="479"/>
      <c r="B17" s="479"/>
      <c r="C17" s="479"/>
      <c r="D17" s="479" t="s">
        <v>450</v>
      </c>
      <c r="E17" s="479"/>
      <c r="F17" s="479" t="s">
        <v>451</v>
      </c>
      <c r="G17" s="479"/>
      <c r="H17" s="479" t="s">
        <v>452</v>
      </c>
      <c r="I17" s="479" t="s">
        <v>453</v>
      </c>
      <c r="J17" s="479"/>
      <c r="K17" s="479" t="s">
        <v>454</v>
      </c>
      <c r="L17" s="479" t="s">
        <v>455</v>
      </c>
      <c r="M17" s="519" t="s">
        <v>456</v>
      </c>
      <c r="N17" s="519" t="s">
        <v>457</v>
      </c>
      <c r="O17" s="519" t="s">
        <v>458</v>
      </c>
      <c r="P17" s="519"/>
      <c r="Q17" s="482"/>
      <c r="R17" s="519"/>
      <c r="S17" s="518" t="s">
        <v>459</v>
      </c>
      <c r="T17" s="518"/>
      <c r="U17" s="480" t="s">
        <v>460</v>
      </c>
      <c r="V17" s="480"/>
      <c r="W17" s="480" t="s">
        <v>461</v>
      </c>
      <c r="X17" s="482" t="s">
        <v>462</v>
      </c>
      <c r="Y17" s="479"/>
    </row>
    <row r="18" spans="1:25" s="39" customFormat="1" ht="78.75" customHeight="1" x14ac:dyDescent="0.25">
      <c r="A18" s="479"/>
      <c r="B18" s="479"/>
      <c r="C18" s="479"/>
      <c r="D18" s="91" t="s">
        <v>350</v>
      </c>
      <c r="E18" s="91" t="s">
        <v>349</v>
      </c>
      <c r="F18" s="479"/>
      <c r="G18" s="479"/>
      <c r="H18" s="479"/>
      <c r="I18" s="91" t="s">
        <v>348</v>
      </c>
      <c r="J18" s="91" t="s">
        <v>347</v>
      </c>
      <c r="K18" s="479"/>
      <c r="L18" s="479"/>
      <c r="M18" s="519"/>
      <c r="N18" s="519"/>
      <c r="O18" s="99" t="s">
        <v>344</v>
      </c>
      <c r="P18" s="99" t="s">
        <v>343</v>
      </c>
      <c r="Q18" s="482"/>
      <c r="R18" s="519"/>
      <c r="S18" s="100" t="s">
        <v>344</v>
      </c>
      <c r="T18" s="100" t="s">
        <v>343</v>
      </c>
      <c r="U18" s="100" t="s">
        <v>344</v>
      </c>
      <c r="V18" s="100" t="s">
        <v>343</v>
      </c>
      <c r="W18" s="480"/>
      <c r="X18" s="482"/>
      <c r="Y18" s="479"/>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926</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756</v>
      </c>
      <c r="B21" s="256"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56" t="s">
        <v>1067</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56" t="s">
        <v>1068</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56" t="s">
        <v>1069</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1070</v>
      </c>
      <c r="B25" s="256" t="s">
        <v>1071</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94.5" x14ac:dyDescent="0.25">
      <c r="A26" s="96" t="s">
        <v>1072</v>
      </c>
      <c r="B26" s="256" t="s">
        <v>1073</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1074</v>
      </c>
      <c r="B27" s="256" t="s">
        <v>1075</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1076</v>
      </c>
      <c r="B28" s="256" t="s">
        <v>1077</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1078</v>
      </c>
      <c r="B29" s="371" t="s">
        <v>1079</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63" x14ac:dyDescent="0.25">
      <c r="A30" s="96" t="s">
        <v>559</v>
      </c>
      <c r="B30" s="371" t="s">
        <v>1080</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A15:X15"/>
    <mergeCell ref="A4:L4"/>
    <mergeCell ref="A6:L6"/>
    <mergeCell ref="A7:L7"/>
    <mergeCell ref="A8:L8"/>
    <mergeCell ref="A9:L9"/>
    <mergeCell ref="H16:L16"/>
    <mergeCell ref="D17:E17"/>
    <mergeCell ref="F17:F18"/>
    <mergeCell ref="H17:H18"/>
    <mergeCell ref="I17:J17"/>
    <mergeCell ref="K17:K18"/>
    <mergeCell ref="L17:L18"/>
    <mergeCell ref="A16:A18"/>
    <mergeCell ref="B16:B18"/>
    <mergeCell ref="C16:C18"/>
    <mergeCell ref="D16:F16"/>
    <mergeCell ref="G16:G18"/>
    <mergeCell ref="W16:X16"/>
    <mergeCell ref="Y16:Y18"/>
    <mergeCell ref="U17:V17"/>
    <mergeCell ref="W17:W18"/>
    <mergeCell ref="X17:X18"/>
    <mergeCell ref="S17:T17"/>
    <mergeCell ref="M16:P16"/>
    <mergeCell ref="Q16:Q18"/>
    <mergeCell ref="R16:R18"/>
    <mergeCell ref="S16:V16"/>
    <mergeCell ref="M17:M18"/>
    <mergeCell ref="N17:N18"/>
    <mergeCell ref="O17:P17"/>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83" customWidth="1"/>
    <col min="2" max="2" width="24.85546875" style="383" customWidth="1"/>
    <col min="3" max="3" width="18" style="383" customWidth="1"/>
    <col min="4" max="4" width="23.42578125" style="383" customWidth="1"/>
    <col min="5" max="5" width="13.42578125" style="383" customWidth="1"/>
    <col min="6" max="6" width="12.7109375" style="383" customWidth="1"/>
    <col min="7" max="7" width="18.42578125" style="383" customWidth="1"/>
    <col min="8" max="8" width="19.7109375" style="383" customWidth="1"/>
    <col min="9" max="9" width="24.140625" style="383" customWidth="1"/>
    <col min="10" max="10" width="22.7109375" style="383" customWidth="1"/>
    <col min="11" max="11" width="17.7109375" style="383" customWidth="1"/>
    <col min="12" max="12" width="17.140625" style="383" customWidth="1"/>
    <col min="13" max="13" width="16.42578125" style="383" customWidth="1"/>
    <col min="14" max="14" width="28" style="383" customWidth="1"/>
    <col min="15" max="16" width="22.7109375" style="383" customWidth="1"/>
    <col min="17" max="17" width="16.28515625" style="260" customWidth="1"/>
    <col min="18" max="18" width="9.85546875" style="260" customWidth="1"/>
    <col min="19" max="19" width="7.7109375" style="260" customWidth="1"/>
    <col min="20" max="21" width="10.85546875" style="260" customWidth="1"/>
    <col min="22" max="22" width="16.5703125" style="383" customWidth="1"/>
    <col min="23" max="23" width="15.140625" style="383" customWidth="1"/>
    <col min="24" max="24" width="15" style="383" customWidth="1"/>
    <col min="25" max="16384" width="9.140625" style="383"/>
  </cols>
  <sheetData>
    <row r="1" spans="1:29" s="375" customFormat="1" ht="15.75" x14ac:dyDescent="0.25">
      <c r="A1" s="373"/>
      <c r="B1" s="374"/>
      <c r="C1" s="374"/>
      <c r="D1" s="374"/>
      <c r="E1" s="374"/>
      <c r="F1" s="374"/>
      <c r="G1" s="374"/>
      <c r="H1" s="374"/>
      <c r="I1" s="374"/>
      <c r="J1" s="374"/>
      <c r="K1" s="374"/>
      <c r="L1" s="374"/>
      <c r="M1" s="374"/>
      <c r="N1" s="374"/>
      <c r="O1" s="374"/>
      <c r="P1" s="374"/>
      <c r="Q1" s="262"/>
      <c r="R1" s="262"/>
      <c r="S1" s="262"/>
      <c r="T1" s="262"/>
      <c r="U1" s="528" t="s">
        <v>463</v>
      </c>
      <c r="V1" s="528"/>
      <c r="W1" s="528"/>
      <c r="X1" s="528"/>
    </row>
    <row r="2" spans="1:29" s="375" customFormat="1" ht="15.75" x14ac:dyDescent="0.25">
      <c r="A2" s="373"/>
      <c r="B2" s="374"/>
      <c r="C2" s="374"/>
      <c r="D2" s="374"/>
      <c r="E2" s="374"/>
      <c r="F2" s="374"/>
      <c r="G2" s="374"/>
      <c r="H2" s="374"/>
      <c r="I2" s="374"/>
      <c r="J2" s="374"/>
      <c r="K2" s="374"/>
      <c r="L2" s="374"/>
      <c r="M2" s="374"/>
      <c r="N2" s="374"/>
      <c r="O2" s="374"/>
      <c r="P2" s="374"/>
      <c r="Q2" s="262"/>
      <c r="R2" s="262"/>
      <c r="S2" s="262"/>
      <c r="T2" s="262"/>
      <c r="U2" s="528" t="s">
        <v>1</v>
      </c>
      <c r="V2" s="528"/>
      <c r="W2" s="528"/>
      <c r="X2" s="528"/>
    </row>
    <row r="3" spans="1:29" s="375" customFormat="1" ht="15.75" x14ac:dyDescent="0.25">
      <c r="A3" s="376"/>
      <c r="B3" s="374"/>
      <c r="C3" s="374"/>
      <c r="D3" s="374"/>
      <c r="E3" s="374"/>
      <c r="F3" s="374"/>
      <c r="G3" s="374"/>
      <c r="H3" s="374"/>
      <c r="I3" s="374"/>
      <c r="J3" s="374"/>
      <c r="K3" s="374"/>
      <c r="L3" s="374"/>
      <c r="M3" s="374"/>
      <c r="N3" s="374"/>
      <c r="O3" s="374"/>
      <c r="P3" s="374"/>
      <c r="Q3" s="262"/>
      <c r="R3" s="262"/>
      <c r="S3" s="262"/>
      <c r="T3" s="262"/>
      <c r="U3" s="528" t="s">
        <v>2</v>
      </c>
      <c r="V3" s="528"/>
      <c r="W3" s="528"/>
      <c r="X3" s="528"/>
    </row>
    <row r="4" spans="1:29" s="374" customFormat="1" ht="16.5" customHeight="1" x14ac:dyDescent="0.25">
      <c r="A4" s="530" t="s">
        <v>464</v>
      </c>
      <c r="B4" s="530"/>
      <c r="C4" s="530"/>
      <c r="D4" s="530"/>
      <c r="E4" s="530"/>
      <c r="F4" s="530"/>
      <c r="G4" s="530"/>
      <c r="H4" s="530"/>
      <c r="I4" s="530"/>
      <c r="J4" s="530"/>
      <c r="K4" s="530"/>
      <c r="L4" s="530"/>
      <c r="M4" s="530"/>
      <c r="N4" s="530"/>
      <c r="O4" s="530"/>
      <c r="P4" s="530"/>
      <c r="Q4" s="530"/>
      <c r="R4" s="530"/>
      <c r="S4" s="530"/>
      <c r="T4" s="530"/>
      <c r="U4" s="530"/>
      <c r="V4" s="530"/>
      <c r="W4" s="530"/>
      <c r="X4" s="530"/>
    </row>
    <row r="5" spans="1:29" s="374" customFormat="1" ht="15.75" customHeight="1" x14ac:dyDescent="0.25">
      <c r="A5" s="531"/>
      <c r="B5" s="531"/>
      <c r="C5" s="531"/>
      <c r="D5" s="531"/>
      <c r="E5" s="531"/>
      <c r="F5" s="531"/>
      <c r="G5" s="531"/>
      <c r="H5" s="531"/>
      <c r="I5" s="531"/>
      <c r="J5" s="531"/>
      <c r="K5" s="531"/>
      <c r="L5" s="531"/>
      <c r="M5" s="531"/>
      <c r="N5" s="531"/>
      <c r="O5" s="531"/>
      <c r="P5" s="531"/>
      <c r="Q5" s="531"/>
      <c r="R5" s="531"/>
      <c r="S5" s="531"/>
      <c r="T5" s="531"/>
      <c r="U5" s="531"/>
      <c r="V5" s="531"/>
      <c r="W5" s="531"/>
      <c r="X5" s="531"/>
    </row>
    <row r="6" spans="1:29" s="374" customFormat="1" ht="15.75" customHeight="1" x14ac:dyDescent="0.25">
      <c r="A6" s="532" t="s">
        <v>964</v>
      </c>
      <c r="B6" s="532"/>
      <c r="C6" s="532"/>
      <c r="D6" s="532"/>
      <c r="E6" s="532"/>
      <c r="F6" s="532"/>
      <c r="G6" s="532"/>
      <c r="H6" s="532"/>
      <c r="I6" s="532"/>
      <c r="J6" s="532"/>
      <c r="K6" s="532"/>
      <c r="L6" s="532"/>
      <c r="M6" s="532"/>
      <c r="N6" s="532"/>
      <c r="O6" s="532"/>
      <c r="P6" s="532"/>
      <c r="Q6" s="532"/>
      <c r="R6" s="532"/>
      <c r="S6" s="532"/>
      <c r="T6" s="532"/>
      <c r="U6" s="532"/>
      <c r="V6" s="532"/>
      <c r="W6" s="532"/>
      <c r="X6" s="532"/>
      <c r="Y6" s="377"/>
      <c r="Z6" s="377"/>
      <c r="AA6" s="377"/>
      <c r="AB6" s="377"/>
      <c r="AC6" s="377"/>
    </row>
    <row r="7" spans="1:29" s="374" customFormat="1" ht="15.75" customHeight="1" x14ac:dyDescent="0.25">
      <c r="A7" s="532" t="s">
        <v>416</v>
      </c>
      <c r="B7" s="532"/>
      <c r="C7" s="532"/>
      <c r="D7" s="532"/>
      <c r="E7" s="532"/>
      <c r="F7" s="532"/>
      <c r="G7" s="532"/>
      <c r="H7" s="532"/>
      <c r="I7" s="532"/>
      <c r="J7" s="532"/>
      <c r="K7" s="532"/>
      <c r="L7" s="532"/>
      <c r="M7" s="532"/>
      <c r="N7" s="532"/>
      <c r="O7" s="532"/>
      <c r="P7" s="532"/>
      <c r="Q7" s="532"/>
      <c r="R7" s="532"/>
      <c r="S7" s="532"/>
      <c r="T7" s="532"/>
      <c r="U7" s="532"/>
      <c r="V7" s="532"/>
      <c r="W7" s="532"/>
      <c r="X7" s="532"/>
    </row>
    <row r="8" spans="1:29" s="374" customFormat="1" ht="15.75" customHeight="1" x14ac:dyDescent="0.25">
      <c r="A8" s="532"/>
      <c r="B8" s="532"/>
      <c r="C8" s="532"/>
      <c r="D8" s="532"/>
      <c r="E8" s="532"/>
      <c r="F8" s="532"/>
      <c r="G8" s="532"/>
      <c r="H8" s="532"/>
      <c r="I8" s="532"/>
      <c r="J8" s="532"/>
      <c r="K8" s="532"/>
      <c r="L8" s="532"/>
      <c r="M8" s="532"/>
      <c r="N8" s="532"/>
      <c r="O8" s="532"/>
      <c r="P8" s="532"/>
      <c r="Q8" s="532"/>
      <c r="R8" s="532"/>
      <c r="S8" s="532"/>
      <c r="T8" s="532"/>
      <c r="U8" s="532"/>
      <c r="V8" s="532"/>
      <c r="W8" s="532"/>
      <c r="X8" s="532"/>
    </row>
    <row r="9" spans="1:29" s="374" customFormat="1" ht="16.5" customHeight="1" x14ac:dyDescent="0.25">
      <c r="A9" s="533" t="s">
        <v>965</v>
      </c>
      <c r="B9" s="533"/>
      <c r="C9" s="533"/>
      <c r="D9" s="533"/>
      <c r="E9" s="533"/>
      <c r="F9" s="533"/>
      <c r="G9" s="533"/>
      <c r="H9" s="533"/>
      <c r="I9" s="533"/>
      <c r="J9" s="533"/>
      <c r="K9" s="533"/>
      <c r="L9" s="533"/>
      <c r="M9" s="533"/>
      <c r="N9" s="533"/>
      <c r="O9" s="533"/>
      <c r="P9" s="533"/>
      <c r="Q9" s="533"/>
      <c r="R9" s="533"/>
      <c r="S9" s="533"/>
      <c r="T9" s="533"/>
      <c r="U9" s="533"/>
      <c r="V9" s="533"/>
      <c r="W9" s="533"/>
      <c r="X9" s="533"/>
      <c r="Y9" s="379"/>
      <c r="Z9" s="379"/>
      <c r="AA9" s="379"/>
      <c r="AB9" s="379"/>
      <c r="AC9" s="379"/>
    </row>
    <row r="10" spans="1:29" s="374" customFormat="1" ht="16.5" customHeight="1"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9"/>
      <c r="Z10" s="379"/>
      <c r="AA10" s="379"/>
      <c r="AB10" s="379"/>
      <c r="AC10" s="379"/>
    </row>
    <row r="11" spans="1:29" s="374" customFormat="1" ht="16.5" hidden="1" customHeight="1"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9"/>
      <c r="Z11" s="379"/>
      <c r="AA11" s="379"/>
      <c r="AB11" s="379"/>
      <c r="AC11" s="379"/>
    </row>
    <row r="12" spans="1:29" s="374" customFormat="1" ht="16.5" hidden="1" customHeight="1" x14ac:dyDescent="0.25">
      <c r="A12" s="378"/>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9"/>
      <c r="Z12" s="379"/>
      <c r="AA12" s="379"/>
      <c r="AB12" s="379"/>
      <c r="AC12" s="379"/>
    </row>
    <row r="13" spans="1:29" s="374" customFormat="1" ht="16.5" hidden="1" customHeight="1"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9"/>
      <c r="Z13" s="379"/>
      <c r="AA13" s="379"/>
      <c r="AB13" s="379"/>
      <c r="AC13" s="379"/>
    </row>
    <row r="14" spans="1:29" s="374" customFormat="1" ht="16.5" hidden="1" customHeight="1"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9"/>
      <c r="Z14" s="379"/>
      <c r="AA14" s="379"/>
      <c r="AB14" s="379"/>
      <c r="AC14" s="379"/>
    </row>
    <row r="15" spans="1:29" s="374" customFormat="1" ht="18.75" customHeight="1" x14ac:dyDescent="0.25">
      <c r="A15" s="529"/>
      <c r="B15" s="529"/>
      <c r="C15" s="529"/>
      <c r="D15" s="529"/>
      <c r="E15" s="529"/>
      <c r="F15" s="529"/>
      <c r="G15" s="529"/>
      <c r="H15" s="529"/>
      <c r="I15" s="529"/>
      <c r="J15" s="529"/>
      <c r="K15" s="529"/>
      <c r="L15" s="529"/>
      <c r="M15" s="529"/>
      <c r="N15" s="529"/>
      <c r="O15" s="529"/>
      <c r="P15" s="529"/>
      <c r="Q15" s="529"/>
      <c r="R15" s="529"/>
      <c r="S15" s="529"/>
      <c r="T15" s="529"/>
      <c r="U15" s="529"/>
      <c r="V15" s="529"/>
    </row>
    <row r="16" spans="1:29" s="374" customFormat="1" ht="83.25" customHeight="1" x14ac:dyDescent="0.25">
      <c r="A16" s="524" t="s">
        <v>465</v>
      </c>
      <c r="B16" s="524" t="s">
        <v>10</v>
      </c>
      <c r="C16" s="524" t="s">
        <v>411</v>
      </c>
      <c r="D16" s="534" t="s">
        <v>466</v>
      </c>
      <c r="E16" s="524" t="s">
        <v>409</v>
      </c>
      <c r="F16" s="524" t="s">
        <v>408</v>
      </c>
      <c r="G16" s="524" t="s">
        <v>407</v>
      </c>
      <c r="H16" s="524" t="s">
        <v>406</v>
      </c>
      <c r="I16" s="524"/>
      <c r="J16" s="524"/>
      <c r="K16" s="524"/>
      <c r="L16" s="524" t="s">
        <v>405</v>
      </c>
      <c r="M16" s="524"/>
      <c r="N16" s="526" t="s">
        <v>404</v>
      </c>
      <c r="O16" s="526" t="s">
        <v>403</v>
      </c>
      <c r="P16" s="527" t="s">
        <v>467</v>
      </c>
      <c r="Q16" s="525" t="s">
        <v>468</v>
      </c>
      <c r="R16" s="482" t="s">
        <v>469</v>
      </c>
      <c r="S16" s="482"/>
      <c r="T16" s="482"/>
      <c r="U16" s="482"/>
      <c r="V16" s="524" t="s">
        <v>470</v>
      </c>
      <c r="W16" s="524" t="s">
        <v>471</v>
      </c>
      <c r="X16" s="524"/>
    </row>
    <row r="17" spans="1:24" s="374" customFormat="1" ht="96.75" customHeight="1" x14ac:dyDescent="0.25">
      <c r="A17" s="524"/>
      <c r="B17" s="524"/>
      <c r="C17" s="524"/>
      <c r="D17" s="534"/>
      <c r="E17" s="524"/>
      <c r="F17" s="524"/>
      <c r="G17" s="524"/>
      <c r="H17" s="524" t="s">
        <v>395</v>
      </c>
      <c r="I17" s="524" t="s">
        <v>394</v>
      </c>
      <c r="J17" s="524" t="s">
        <v>393</v>
      </c>
      <c r="K17" s="524" t="s">
        <v>392</v>
      </c>
      <c r="L17" s="524"/>
      <c r="M17" s="524"/>
      <c r="N17" s="526"/>
      <c r="O17" s="526"/>
      <c r="P17" s="527"/>
      <c r="Q17" s="525"/>
      <c r="R17" s="480" t="s">
        <v>459</v>
      </c>
      <c r="S17" s="480"/>
      <c r="T17" s="480" t="s">
        <v>460</v>
      </c>
      <c r="U17" s="480"/>
      <c r="V17" s="524"/>
      <c r="W17" s="524"/>
      <c r="X17" s="524"/>
    </row>
    <row r="18" spans="1:24" s="374" customFormat="1" ht="120.75" customHeight="1" x14ac:dyDescent="0.25">
      <c r="A18" s="524"/>
      <c r="B18" s="524"/>
      <c r="C18" s="524"/>
      <c r="D18" s="534"/>
      <c r="E18" s="524"/>
      <c r="F18" s="524"/>
      <c r="G18" s="524"/>
      <c r="H18" s="524"/>
      <c r="I18" s="524"/>
      <c r="J18" s="524"/>
      <c r="K18" s="524"/>
      <c r="L18" s="103" t="s">
        <v>472</v>
      </c>
      <c r="M18" s="102" t="s">
        <v>387</v>
      </c>
      <c r="N18" s="526"/>
      <c r="O18" s="526"/>
      <c r="P18" s="527"/>
      <c r="Q18" s="525"/>
      <c r="R18" s="368" t="s">
        <v>386</v>
      </c>
      <c r="S18" s="368" t="s">
        <v>385</v>
      </c>
      <c r="T18" s="368" t="s">
        <v>386</v>
      </c>
      <c r="U18" s="368" t="s">
        <v>385</v>
      </c>
      <c r="V18" s="524"/>
      <c r="W18" s="107" t="s">
        <v>384</v>
      </c>
      <c r="X18" s="106" t="s">
        <v>383</v>
      </c>
    </row>
    <row r="19" spans="1:24" s="381" customFormat="1" ht="15.75" customHeight="1" x14ac:dyDescent="0.25">
      <c r="A19" s="380">
        <v>1</v>
      </c>
      <c r="B19" s="380">
        <v>2</v>
      </c>
      <c r="C19" s="380">
        <v>3</v>
      </c>
      <c r="D19" s="380">
        <v>4</v>
      </c>
      <c r="E19" s="380">
        <v>5</v>
      </c>
      <c r="F19" s="380">
        <v>6</v>
      </c>
      <c r="G19" s="380">
        <v>7</v>
      </c>
      <c r="H19" s="380">
        <v>8</v>
      </c>
      <c r="I19" s="380">
        <v>9</v>
      </c>
      <c r="J19" s="380">
        <v>10</v>
      </c>
      <c r="K19" s="380">
        <v>11</v>
      </c>
      <c r="L19" s="380">
        <v>12</v>
      </c>
      <c r="M19" s="380">
        <v>13</v>
      </c>
      <c r="N19" s="380">
        <v>14</v>
      </c>
      <c r="O19" s="380">
        <v>15</v>
      </c>
      <c r="P19" s="380">
        <v>16</v>
      </c>
      <c r="Q19" s="115">
        <v>17</v>
      </c>
      <c r="R19" s="115">
        <v>18</v>
      </c>
      <c r="S19" s="115">
        <v>19</v>
      </c>
      <c r="T19" s="115">
        <v>20</v>
      </c>
      <c r="U19" s="115">
        <v>21</v>
      </c>
      <c r="V19" s="380">
        <v>22</v>
      </c>
      <c r="W19" s="380">
        <v>23</v>
      </c>
      <c r="X19" s="380">
        <v>24</v>
      </c>
    </row>
    <row r="20" spans="1:24" s="381" customFormat="1" ht="15.75" customHeight="1" x14ac:dyDescent="0.25">
      <c r="A20" s="380">
        <v>1</v>
      </c>
      <c r="B20" s="380" t="s">
        <v>926</v>
      </c>
      <c r="C20" s="380" t="s">
        <v>740</v>
      </c>
      <c r="D20" s="380" t="s">
        <v>502</v>
      </c>
      <c r="E20" s="380" t="s">
        <v>502</v>
      </c>
      <c r="F20" s="380" t="s">
        <v>502</v>
      </c>
      <c r="G20" s="380" t="s">
        <v>502</v>
      </c>
      <c r="H20" s="380" t="s">
        <v>502</v>
      </c>
      <c r="I20" s="380" t="s">
        <v>502</v>
      </c>
      <c r="J20" s="380" t="s">
        <v>502</v>
      </c>
      <c r="K20" s="380" t="s">
        <v>502</v>
      </c>
      <c r="L20" s="380" t="s">
        <v>502</v>
      </c>
      <c r="M20" s="380" t="s">
        <v>502</v>
      </c>
      <c r="N20" s="380" t="s">
        <v>502</v>
      </c>
      <c r="O20" s="380" t="s">
        <v>502</v>
      </c>
      <c r="P20" s="380" t="s">
        <v>502</v>
      </c>
      <c r="Q20" s="380" t="s">
        <v>502</v>
      </c>
      <c r="R20" s="380" t="s">
        <v>502</v>
      </c>
      <c r="S20" s="380" t="s">
        <v>502</v>
      </c>
      <c r="T20" s="380" t="s">
        <v>502</v>
      </c>
      <c r="U20" s="380" t="s">
        <v>502</v>
      </c>
      <c r="V20" s="380" t="s">
        <v>502</v>
      </c>
      <c r="W20" s="380" t="s">
        <v>502</v>
      </c>
      <c r="X20" s="380" t="s">
        <v>502</v>
      </c>
    </row>
    <row r="21" spans="1:24" ht="105" x14ac:dyDescent="0.25">
      <c r="A21" s="382" t="s">
        <v>553</v>
      </c>
      <c r="B21" s="176" t="s">
        <v>1067</v>
      </c>
      <c r="C21" s="380" t="s">
        <v>740</v>
      </c>
      <c r="D21" s="380" t="s">
        <v>502</v>
      </c>
      <c r="E21" s="380" t="s">
        <v>502</v>
      </c>
      <c r="F21" s="380" t="s">
        <v>502</v>
      </c>
      <c r="G21" s="380" t="s">
        <v>502</v>
      </c>
      <c r="H21" s="380" t="s">
        <v>502</v>
      </c>
      <c r="I21" s="380" t="s">
        <v>502</v>
      </c>
      <c r="J21" s="380" t="s">
        <v>502</v>
      </c>
      <c r="K21" s="380" t="s">
        <v>502</v>
      </c>
      <c r="L21" s="380" t="s">
        <v>502</v>
      </c>
      <c r="M21" s="380" t="s">
        <v>502</v>
      </c>
      <c r="N21" s="380" t="s">
        <v>502</v>
      </c>
      <c r="O21" s="380" t="s">
        <v>502</v>
      </c>
      <c r="P21" s="380" t="s">
        <v>502</v>
      </c>
      <c r="Q21" s="380" t="s">
        <v>502</v>
      </c>
      <c r="R21" s="380" t="s">
        <v>502</v>
      </c>
      <c r="S21" s="380" t="s">
        <v>502</v>
      </c>
      <c r="T21" s="380" t="s">
        <v>502</v>
      </c>
      <c r="U21" s="380" t="s">
        <v>502</v>
      </c>
      <c r="V21" s="380" t="s">
        <v>502</v>
      </c>
      <c r="W21" s="380" t="s">
        <v>502</v>
      </c>
      <c r="X21" s="380" t="s">
        <v>502</v>
      </c>
    </row>
    <row r="22" spans="1:24" ht="135" x14ac:dyDescent="0.25">
      <c r="A22" s="382" t="s">
        <v>560</v>
      </c>
      <c r="B22" s="176" t="s">
        <v>1083</v>
      </c>
      <c r="C22" s="380" t="s">
        <v>740</v>
      </c>
      <c r="D22" s="380" t="s">
        <v>502</v>
      </c>
      <c r="E22" s="380" t="s">
        <v>502</v>
      </c>
      <c r="F22" s="380" t="s">
        <v>502</v>
      </c>
      <c r="G22" s="380" t="s">
        <v>502</v>
      </c>
      <c r="H22" s="380" t="s">
        <v>502</v>
      </c>
      <c r="I22" s="380" t="s">
        <v>502</v>
      </c>
      <c r="J22" s="380" t="s">
        <v>502</v>
      </c>
      <c r="K22" s="380" t="s">
        <v>502</v>
      </c>
      <c r="L22" s="380" t="s">
        <v>502</v>
      </c>
      <c r="M22" s="380" t="s">
        <v>502</v>
      </c>
      <c r="N22" s="380" t="s">
        <v>502</v>
      </c>
      <c r="O22" s="380" t="s">
        <v>502</v>
      </c>
      <c r="P22" s="380" t="s">
        <v>502</v>
      </c>
      <c r="Q22" s="380" t="s">
        <v>502</v>
      </c>
      <c r="R22" s="380" t="s">
        <v>502</v>
      </c>
      <c r="S22" s="380" t="s">
        <v>502</v>
      </c>
      <c r="T22" s="380" t="s">
        <v>502</v>
      </c>
      <c r="U22" s="380" t="s">
        <v>502</v>
      </c>
      <c r="V22" s="380" t="s">
        <v>502</v>
      </c>
      <c r="W22" s="380" t="s">
        <v>502</v>
      </c>
      <c r="X22" s="380" t="s">
        <v>502</v>
      </c>
    </row>
    <row r="23" spans="1:24" ht="90" x14ac:dyDescent="0.25">
      <c r="A23" s="382" t="s">
        <v>561</v>
      </c>
      <c r="B23" s="176" t="s">
        <v>1084</v>
      </c>
      <c r="C23" s="380" t="s">
        <v>740</v>
      </c>
      <c r="D23" s="380" t="s">
        <v>502</v>
      </c>
      <c r="E23" s="380" t="s">
        <v>502</v>
      </c>
      <c r="F23" s="380" t="s">
        <v>502</v>
      </c>
      <c r="G23" s="380" t="s">
        <v>502</v>
      </c>
      <c r="H23" s="380" t="s">
        <v>502</v>
      </c>
      <c r="I23" s="380" t="s">
        <v>502</v>
      </c>
      <c r="J23" s="380" t="s">
        <v>502</v>
      </c>
      <c r="K23" s="380" t="s">
        <v>502</v>
      </c>
      <c r="L23" s="380" t="s">
        <v>502</v>
      </c>
      <c r="M23" s="380" t="s">
        <v>502</v>
      </c>
      <c r="N23" s="380" t="s">
        <v>502</v>
      </c>
      <c r="O23" s="380" t="s">
        <v>502</v>
      </c>
      <c r="P23" s="380" t="s">
        <v>502</v>
      </c>
      <c r="Q23" s="380" t="s">
        <v>502</v>
      </c>
      <c r="R23" s="380" t="s">
        <v>502</v>
      </c>
      <c r="S23" s="380" t="s">
        <v>502</v>
      </c>
      <c r="T23" s="380" t="s">
        <v>502</v>
      </c>
      <c r="U23" s="380" t="s">
        <v>502</v>
      </c>
      <c r="V23" s="380" t="s">
        <v>502</v>
      </c>
      <c r="W23" s="380" t="s">
        <v>502</v>
      </c>
      <c r="X23" s="380" t="s">
        <v>502</v>
      </c>
    </row>
    <row r="24" spans="1:24" ht="45" x14ac:dyDescent="0.25">
      <c r="A24" s="382" t="s">
        <v>561</v>
      </c>
      <c r="B24" s="176" t="s">
        <v>631</v>
      </c>
      <c r="C24" s="380" t="s">
        <v>740</v>
      </c>
      <c r="D24" s="380" t="s">
        <v>502</v>
      </c>
      <c r="E24" s="380" t="s">
        <v>502</v>
      </c>
      <c r="F24" s="380" t="s">
        <v>502</v>
      </c>
      <c r="G24" s="380" t="s">
        <v>502</v>
      </c>
      <c r="H24" s="380" t="s">
        <v>502</v>
      </c>
      <c r="I24" s="380" t="s">
        <v>502</v>
      </c>
      <c r="J24" s="380" t="s">
        <v>502</v>
      </c>
      <c r="K24" s="380" t="s">
        <v>502</v>
      </c>
      <c r="L24" s="380" t="s">
        <v>502</v>
      </c>
      <c r="M24" s="380" t="s">
        <v>502</v>
      </c>
      <c r="N24" s="380" t="s">
        <v>502</v>
      </c>
      <c r="O24" s="380" t="s">
        <v>502</v>
      </c>
      <c r="P24" s="380" t="s">
        <v>502</v>
      </c>
      <c r="Q24" s="380" t="s">
        <v>502</v>
      </c>
      <c r="R24" s="380" t="s">
        <v>502</v>
      </c>
      <c r="S24" s="380" t="s">
        <v>502</v>
      </c>
      <c r="T24" s="380" t="s">
        <v>502</v>
      </c>
      <c r="U24" s="380" t="s">
        <v>502</v>
      </c>
      <c r="V24" s="380" t="s">
        <v>502</v>
      </c>
      <c r="W24" s="380" t="s">
        <v>502</v>
      </c>
      <c r="X24" s="380" t="s">
        <v>502</v>
      </c>
    </row>
    <row r="25" spans="1:24" ht="45" x14ac:dyDescent="0.25">
      <c r="A25" s="382" t="s">
        <v>561</v>
      </c>
      <c r="B25" s="176" t="s">
        <v>631</v>
      </c>
      <c r="C25" s="380" t="s">
        <v>740</v>
      </c>
      <c r="D25" s="380" t="s">
        <v>502</v>
      </c>
      <c r="E25" s="380" t="s">
        <v>502</v>
      </c>
      <c r="F25" s="380" t="s">
        <v>502</v>
      </c>
      <c r="G25" s="380" t="s">
        <v>502</v>
      </c>
      <c r="H25" s="380" t="s">
        <v>502</v>
      </c>
      <c r="I25" s="380" t="s">
        <v>502</v>
      </c>
      <c r="J25" s="380" t="s">
        <v>502</v>
      </c>
      <c r="K25" s="380" t="s">
        <v>502</v>
      </c>
      <c r="L25" s="380" t="s">
        <v>502</v>
      </c>
      <c r="M25" s="380" t="s">
        <v>502</v>
      </c>
      <c r="N25" s="380" t="s">
        <v>502</v>
      </c>
      <c r="O25" s="380" t="s">
        <v>502</v>
      </c>
      <c r="P25" s="380" t="s">
        <v>502</v>
      </c>
      <c r="Q25" s="380" t="s">
        <v>502</v>
      </c>
      <c r="R25" s="380" t="s">
        <v>502</v>
      </c>
      <c r="S25" s="380" t="s">
        <v>502</v>
      </c>
      <c r="T25" s="380" t="s">
        <v>502</v>
      </c>
      <c r="U25" s="380" t="s">
        <v>502</v>
      </c>
      <c r="V25" s="380" t="s">
        <v>502</v>
      </c>
      <c r="W25" s="380" t="s">
        <v>502</v>
      </c>
      <c r="X25" s="380" t="s">
        <v>502</v>
      </c>
    </row>
    <row r="26" spans="1:24" ht="45" x14ac:dyDescent="0.25">
      <c r="A26" s="382" t="s">
        <v>562</v>
      </c>
      <c r="B26" s="176" t="s">
        <v>1085</v>
      </c>
      <c r="C26" s="380" t="s">
        <v>740</v>
      </c>
      <c r="D26" s="380" t="s">
        <v>502</v>
      </c>
      <c r="E26" s="380" t="s">
        <v>502</v>
      </c>
      <c r="F26" s="380" t="s">
        <v>502</v>
      </c>
      <c r="G26" s="380" t="s">
        <v>502</v>
      </c>
      <c r="H26" s="380" t="s">
        <v>502</v>
      </c>
      <c r="I26" s="380" t="s">
        <v>502</v>
      </c>
      <c r="J26" s="380" t="s">
        <v>502</v>
      </c>
      <c r="K26" s="380" t="s">
        <v>502</v>
      </c>
      <c r="L26" s="380" t="s">
        <v>502</v>
      </c>
      <c r="M26" s="380" t="s">
        <v>502</v>
      </c>
      <c r="N26" s="380" t="s">
        <v>502</v>
      </c>
      <c r="O26" s="380" t="s">
        <v>502</v>
      </c>
      <c r="P26" s="380" t="s">
        <v>502</v>
      </c>
      <c r="Q26" s="380" t="s">
        <v>502</v>
      </c>
      <c r="R26" s="380" t="s">
        <v>502</v>
      </c>
      <c r="S26" s="380" t="s">
        <v>502</v>
      </c>
      <c r="T26" s="380" t="s">
        <v>502</v>
      </c>
      <c r="U26" s="380" t="s">
        <v>502</v>
      </c>
      <c r="V26" s="380" t="s">
        <v>502</v>
      </c>
      <c r="W26" s="380" t="s">
        <v>502</v>
      </c>
      <c r="X26" s="380" t="s">
        <v>502</v>
      </c>
    </row>
    <row r="27" spans="1:24" ht="45" x14ac:dyDescent="0.25">
      <c r="A27" s="382" t="s">
        <v>562</v>
      </c>
      <c r="B27" s="176" t="s">
        <v>631</v>
      </c>
      <c r="C27" s="380" t="s">
        <v>740</v>
      </c>
      <c r="D27" s="380" t="s">
        <v>502</v>
      </c>
      <c r="E27" s="380" t="s">
        <v>502</v>
      </c>
      <c r="F27" s="380" t="s">
        <v>502</v>
      </c>
      <c r="G27" s="380" t="s">
        <v>502</v>
      </c>
      <c r="H27" s="380" t="s">
        <v>502</v>
      </c>
      <c r="I27" s="380" t="s">
        <v>502</v>
      </c>
      <c r="J27" s="380" t="s">
        <v>502</v>
      </c>
      <c r="K27" s="380" t="s">
        <v>502</v>
      </c>
      <c r="L27" s="380" t="s">
        <v>502</v>
      </c>
      <c r="M27" s="380" t="s">
        <v>502</v>
      </c>
      <c r="N27" s="380" t="s">
        <v>502</v>
      </c>
      <c r="O27" s="380" t="s">
        <v>502</v>
      </c>
      <c r="P27" s="380" t="s">
        <v>502</v>
      </c>
      <c r="Q27" s="380" t="s">
        <v>502</v>
      </c>
      <c r="R27" s="380" t="s">
        <v>502</v>
      </c>
      <c r="S27" s="380" t="s">
        <v>502</v>
      </c>
      <c r="T27" s="380" t="s">
        <v>502</v>
      </c>
      <c r="U27" s="380" t="s">
        <v>502</v>
      </c>
      <c r="V27" s="380" t="s">
        <v>502</v>
      </c>
      <c r="W27" s="380" t="s">
        <v>502</v>
      </c>
      <c r="X27" s="380" t="s">
        <v>502</v>
      </c>
    </row>
    <row r="28" spans="1:24" ht="45" x14ac:dyDescent="0.25">
      <c r="A28" s="382" t="s">
        <v>562</v>
      </c>
      <c r="B28" s="176" t="s">
        <v>631</v>
      </c>
      <c r="C28" s="380" t="s">
        <v>740</v>
      </c>
      <c r="D28" s="380" t="s">
        <v>502</v>
      </c>
      <c r="E28" s="380" t="s">
        <v>502</v>
      </c>
      <c r="F28" s="380" t="s">
        <v>502</v>
      </c>
      <c r="G28" s="380" t="s">
        <v>502</v>
      </c>
      <c r="H28" s="380" t="s">
        <v>502</v>
      </c>
      <c r="I28" s="380" t="s">
        <v>502</v>
      </c>
      <c r="J28" s="380" t="s">
        <v>502</v>
      </c>
      <c r="K28" s="380" t="s">
        <v>502</v>
      </c>
      <c r="L28" s="380" t="s">
        <v>502</v>
      </c>
      <c r="M28" s="380" t="s">
        <v>502</v>
      </c>
      <c r="N28" s="380" t="s">
        <v>502</v>
      </c>
      <c r="O28" s="380" t="s">
        <v>502</v>
      </c>
      <c r="P28" s="380" t="s">
        <v>502</v>
      </c>
      <c r="Q28" s="380" t="s">
        <v>502</v>
      </c>
      <c r="R28" s="380" t="s">
        <v>502</v>
      </c>
      <c r="S28" s="380" t="s">
        <v>502</v>
      </c>
      <c r="T28" s="380" t="s">
        <v>502</v>
      </c>
      <c r="U28" s="380" t="s">
        <v>502</v>
      </c>
      <c r="V28" s="380" t="s">
        <v>502</v>
      </c>
      <c r="W28" s="380" t="s">
        <v>502</v>
      </c>
      <c r="X28" s="380" t="s">
        <v>502</v>
      </c>
    </row>
    <row r="29" spans="1:24" ht="45" x14ac:dyDescent="0.25">
      <c r="A29" s="382" t="s">
        <v>563</v>
      </c>
      <c r="B29" s="176" t="s">
        <v>1086</v>
      </c>
      <c r="C29" s="380" t="s">
        <v>740</v>
      </c>
      <c r="D29" s="380" t="s">
        <v>502</v>
      </c>
      <c r="E29" s="380" t="s">
        <v>502</v>
      </c>
      <c r="F29" s="380" t="s">
        <v>502</v>
      </c>
      <c r="G29" s="380" t="s">
        <v>502</v>
      </c>
      <c r="H29" s="380" t="s">
        <v>502</v>
      </c>
      <c r="I29" s="380" t="s">
        <v>502</v>
      </c>
      <c r="J29" s="380" t="s">
        <v>502</v>
      </c>
      <c r="K29" s="380" t="s">
        <v>502</v>
      </c>
      <c r="L29" s="380" t="s">
        <v>502</v>
      </c>
      <c r="M29" s="380" t="s">
        <v>502</v>
      </c>
      <c r="N29" s="380" t="s">
        <v>502</v>
      </c>
      <c r="O29" s="380" t="s">
        <v>502</v>
      </c>
      <c r="P29" s="380" t="s">
        <v>502</v>
      </c>
      <c r="Q29" s="380" t="s">
        <v>502</v>
      </c>
      <c r="R29" s="380" t="s">
        <v>502</v>
      </c>
      <c r="S29" s="380" t="s">
        <v>502</v>
      </c>
      <c r="T29" s="380" t="s">
        <v>502</v>
      </c>
      <c r="U29" s="380" t="s">
        <v>502</v>
      </c>
      <c r="V29" s="380" t="s">
        <v>502</v>
      </c>
      <c r="W29" s="380" t="s">
        <v>502</v>
      </c>
      <c r="X29" s="380" t="s">
        <v>502</v>
      </c>
    </row>
    <row r="30" spans="1:24" ht="45" x14ac:dyDescent="0.25">
      <c r="A30" s="382" t="s">
        <v>563</v>
      </c>
      <c r="B30" s="176" t="s">
        <v>631</v>
      </c>
      <c r="C30" s="380" t="s">
        <v>740</v>
      </c>
      <c r="D30" s="380" t="s">
        <v>502</v>
      </c>
      <c r="E30" s="380" t="s">
        <v>502</v>
      </c>
      <c r="F30" s="380" t="s">
        <v>502</v>
      </c>
      <c r="G30" s="380" t="s">
        <v>502</v>
      </c>
      <c r="H30" s="380" t="s">
        <v>502</v>
      </c>
      <c r="I30" s="380" t="s">
        <v>502</v>
      </c>
      <c r="J30" s="380" t="s">
        <v>502</v>
      </c>
      <c r="K30" s="380" t="s">
        <v>502</v>
      </c>
      <c r="L30" s="380" t="s">
        <v>502</v>
      </c>
      <c r="M30" s="380" t="s">
        <v>502</v>
      </c>
      <c r="N30" s="380" t="s">
        <v>502</v>
      </c>
      <c r="O30" s="380" t="s">
        <v>502</v>
      </c>
      <c r="P30" s="380" t="s">
        <v>502</v>
      </c>
      <c r="Q30" s="380" t="s">
        <v>502</v>
      </c>
      <c r="R30" s="380" t="s">
        <v>502</v>
      </c>
      <c r="S30" s="380" t="s">
        <v>502</v>
      </c>
      <c r="T30" s="380" t="s">
        <v>502</v>
      </c>
      <c r="U30" s="380" t="s">
        <v>502</v>
      </c>
      <c r="V30" s="380" t="s">
        <v>502</v>
      </c>
      <c r="W30" s="380" t="s">
        <v>502</v>
      </c>
      <c r="X30" s="380" t="s">
        <v>502</v>
      </c>
    </row>
    <row r="31" spans="1:24" ht="45" x14ac:dyDescent="0.25">
      <c r="A31" s="382" t="s">
        <v>563</v>
      </c>
      <c r="B31" s="176" t="s">
        <v>631</v>
      </c>
      <c r="C31" s="380" t="s">
        <v>740</v>
      </c>
      <c r="D31" s="380" t="s">
        <v>502</v>
      </c>
      <c r="E31" s="380" t="s">
        <v>502</v>
      </c>
      <c r="F31" s="380" t="s">
        <v>502</v>
      </c>
      <c r="G31" s="380" t="s">
        <v>502</v>
      </c>
      <c r="H31" s="380" t="s">
        <v>502</v>
      </c>
      <c r="I31" s="380" t="s">
        <v>502</v>
      </c>
      <c r="J31" s="380" t="s">
        <v>502</v>
      </c>
      <c r="K31" s="380" t="s">
        <v>502</v>
      </c>
      <c r="L31" s="380" t="s">
        <v>502</v>
      </c>
      <c r="M31" s="380" t="s">
        <v>502</v>
      </c>
      <c r="N31" s="380" t="s">
        <v>502</v>
      </c>
      <c r="O31" s="380" t="s">
        <v>502</v>
      </c>
      <c r="P31" s="380" t="s">
        <v>502</v>
      </c>
      <c r="Q31" s="380" t="s">
        <v>502</v>
      </c>
      <c r="R31" s="380" t="s">
        <v>502</v>
      </c>
      <c r="S31" s="380" t="s">
        <v>502</v>
      </c>
      <c r="T31" s="380" t="s">
        <v>502</v>
      </c>
      <c r="U31" s="380" t="s">
        <v>502</v>
      </c>
      <c r="V31" s="380" t="s">
        <v>502</v>
      </c>
      <c r="W31" s="380" t="s">
        <v>502</v>
      </c>
      <c r="X31" s="380" t="s">
        <v>502</v>
      </c>
    </row>
    <row r="32" spans="1:24" ht="60" x14ac:dyDescent="0.25">
      <c r="A32" s="382" t="s">
        <v>564</v>
      </c>
      <c r="B32" s="176" t="s">
        <v>667</v>
      </c>
      <c r="C32" s="380" t="s">
        <v>740</v>
      </c>
      <c r="D32" s="380" t="s">
        <v>502</v>
      </c>
      <c r="E32" s="380" t="s">
        <v>502</v>
      </c>
      <c r="F32" s="380" t="s">
        <v>502</v>
      </c>
      <c r="G32" s="380" t="s">
        <v>502</v>
      </c>
      <c r="H32" s="380" t="s">
        <v>502</v>
      </c>
      <c r="I32" s="380" t="s">
        <v>502</v>
      </c>
      <c r="J32" s="380" t="s">
        <v>502</v>
      </c>
      <c r="K32" s="380" t="s">
        <v>502</v>
      </c>
      <c r="L32" s="380" t="s">
        <v>502</v>
      </c>
      <c r="M32" s="380" t="s">
        <v>502</v>
      </c>
      <c r="N32" s="380" t="s">
        <v>502</v>
      </c>
      <c r="O32" s="380" t="s">
        <v>502</v>
      </c>
      <c r="P32" s="380" t="s">
        <v>502</v>
      </c>
      <c r="Q32" s="380" t="s">
        <v>502</v>
      </c>
      <c r="R32" s="380" t="s">
        <v>502</v>
      </c>
      <c r="S32" s="380" t="s">
        <v>502</v>
      </c>
      <c r="T32" s="380" t="s">
        <v>502</v>
      </c>
      <c r="U32" s="380" t="s">
        <v>502</v>
      </c>
      <c r="V32" s="380" t="s">
        <v>502</v>
      </c>
      <c r="W32" s="380" t="s">
        <v>502</v>
      </c>
      <c r="X32" s="380" t="s">
        <v>502</v>
      </c>
    </row>
    <row r="33" spans="1:24" ht="45" x14ac:dyDescent="0.25">
      <c r="A33" s="382" t="s">
        <v>564</v>
      </c>
      <c r="B33" s="176" t="s">
        <v>631</v>
      </c>
      <c r="C33" s="380" t="s">
        <v>740</v>
      </c>
      <c r="D33" s="380" t="s">
        <v>502</v>
      </c>
      <c r="E33" s="380" t="s">
        <v>502</v>
      </c>
      <c r="F33" s="380" t="s">
        <v>502</v>
      </c>
      <c r="G33" s="380" t="s">
        <v>502</v>
      </c>
      <c r="H33" s="380" t="s">
        <v>502</v>
      </c>
      <c r="I33" s="380" t="s">
        <v>502</v>
      </c>
      <c r="J33" s="380" t="s">
        <v>502</v>
      </c>
      <c r="K33" s="380" t="s">
        <v>502</v>
      </c>
      <c r="L33" s="380" t="s">
        <v>502</v>
      </c>
      <c r="M33" s="380" t="s">
        <v>502</v>
      </c>
      <c r="N33" s="380" t="s">
        <v>502</v>
      </c>
      <c r="O33" s="380" t="s">
        <v>502</v>
      </c>
      <c r="P33" s="380" t="s">
        <v>502</v>
      </c>
      <c r="Q33" s="380" t="s">
        <v>502</v>
      </c>
      <c r="R33" s="380" t="s">
        <v>502</v>
      </c>
      <c r="S33" s="380" t="s">
        <v>502</v>
      </c>
      <c r="T33" s="380" t="s">
        <v>502</v>
      </c>
      <c r="U33" s="380" t="s">
        <v>502</v>
      </c>
      <c r="V33" s="380" t="s">
        <v>502</v>
      </c>
      <c r="W33" s="380" t="s">
        <v>502</v>
      </c>
      <c r="X33" s="380" t="s">
        <v>502</v>
      </c>
    </row>
    <row r="34" spans="1:24" ht="45" x14ac:dyDescent="0.25">
      <c r="A34" s="382" t="s">
        <v>564</v>
      </c>
      <c r="B34" s="176" t="s">
        <v>631</v>
      </c>
      <c r="C34" s="380" t="s">
        <v>740</v>
      </c>
      <c r="D34" s="380" t="s">
        <v>502</v>
      </c>
      <c r="E34" s="380" t="s">
        <v>502</v>
      </c>
      <c r="F34" s="380" t="s">
        <v>502</v>
      </c>
      <c r="G34" s="380" t="s">
        <v>502</v>
      </c>
      <c r="H34" s="380" t="s">
        <v>502</v>
      </c>
      <c r="I34" s="380" t="s">
        <v>502</v>
      </c>
      <c r="J34" s="380" t="s">
        <v>502</v>
      </c>
      <c r="K34" s="380" t="s">
        <v>502</v>
      </c>
      <c r="L34" s="380" t="s">
        <v>502</v>
      </c>
      <c r="M34" s="380" t="s">
        <v>502</v>
      </c>
      <c r="N34" s="380" t="s">
        <v>502</v>
      </c>
      <c r="O34" s="380" t="s">
        <v>502</v>
      </c>
      <c r="P34" s="380" t="s">
        <v>502</v>
      </c>
      <c r="Q34" s="380" t="s">
        <v>502</v>
      </c>
      <c r="R34" s="380" t="s">
        <v>502</v>
      </c>
      <c r="S34" s="380" t="s">
        <v>502</v>
      </c>
      <c r="T34" s="380" t="s">
        <v>502</v>
      </c>
      <c r="U34" s="380" t="s">
        <v>502</v>
      </c>
      <c r="V34" s="380" t="s">
        <v>502</v>
      </c>
      <c r="W34" s="380" t="s">
        <v>502</v>
      </c>
      <c r="X34" s="380" t="s">
        <v>502</v>
      </c>
    </row>
    <row r="35" spans="1:24" ht="60" x14ac:dyDescent="0.25">
      <c r="A35" s="382" t="s">
        <v>565</v>
      </c>
      <c r="B35" s="176" t="s">
        <v>1087</v>
      </c>
      <c r="C35" s="380" t="s">
        <v>740</v>
      </c>
      <c r="D35" s="380" t="s">
        <v>502</v>
      </c>
      <c r="E35" s="380" t="s">
        <v>502</v>
      </c>
      <c r="F35" s="380" t="s">
        <v>502</v>
      </c>
      <c r="G35" s="380" t="s">
        <v>502</v>
      </c>
      <c r="H35" s="380" t="s">
        <v>502</v>
      </c>
      <c r="I35" s="380" t="s">
        <v>502</v>
      </c>
      <c r="J35" s="380" t="s">
        <v>502</v>
      </c>
      <c r="K35" s="380" t="s">
        <v>502</v>
      </c>
      <c r="L35" s="380" t="s">
        <v>502</v>
      </c>
      <c r="M35" s="380" t="s">
        <v>502</v>
      </c>
      <c r="N35" s="380" t="s">
        <v>502</v>
      </c>
      <c r="O35" s="380" t="s">
        <v>502</v>
      </c>
      <c r="P35" s="380" t="s">
        <v>502</v>
      </c>
      <c r="Q35" s="380" t="s">
        <v>502</v>
      </c>
      <c r="R35" s="380" t="s">
        <v>502</v>
      </c>
      <c r="S35" s="380" t="s">
        <v>502</v>
      </c>
      <c r="T35" s="380" t="s">
        <v>502</v>
      </c>
      <c r="U35" s="380" t="s">
        <v>502</v>
      </c>
      <c r="V35" s="380" t="s">
        <v>502</v>
      </c>
      <c r="W35" s="380" t="s">
        <v>502</v>
      </c>
      <c r="X35" s="380" t="s">
        <v>502</v>
      </c>
    </row>
    <row r="36" spans="1:24" ht="120" x14ac:dyDescent="0.25">
      <c r="A36" s="382" t="s">
        <v>566</v>
      </c>
      <c r="B36" s="176" t="s">
        <v>1088</v>
      </c>
      <c r="C36" s="380" t="s">
        <v>740</v>
      </c>
      <c r="D36" s="380" t="s">
        <v>502</v>
      </c>
      <c r="E36" s="380" t="s">
        <v>502</v>
      </c>
      <c r="F36" s="380" t="s">
        <v>502</v>
      </c>
      <c r="G36" s="380" t="s">
        <v>502</v>
      </c>
      <c r="H36" s="380" t="s">
        <v>502</v>
      </c>
      <c r="I36" s="380" t="s">
        <v>502</v>
      </c>
      <c r="J36" s="380" t="s">
        <v>502</v>
      </c>
      <c r="K36" s="380" t="s">
        <v>502</v>
      </c>
      <c r="L36" s="380" t="s">
        <v>502</v>
      </c>
      <c r="M36" s="380" t="s">
        <v>502</v>
      </c>
      <c r="N36" s="380" t="s">
        <v>502</v>
      </c>
      <c r="O36" s="380" t="s">
        <v>502</v>
      </c>
      <c r="P36" s="380" t="s">
        <v>502</v>
      </c>
      <c r="Q36" s="380" t="s">
        <v>502</v>
      </c>
      <c r="R36" s="380" t="s">
        <v>502</v>
      </c>
      <c r="S36" s="380" t="s">
        <v>502</v>
      </c>
      <c r="T36" s="380" t="s">
        <v>502</v>
      </c>
      <c r="U36" s="380" t="s">
        <v>502</v>
      </c>
      <c r="V36" s="380" t="s">
        <v>502</v>
      </c>
      <c r="W36" s="380" t="s">
        <v>502</v>
      </c>
      <c r="X36" s="380" t="s">
        <v>502</v>
      </c>
    </row>
    <row r="37" spans="1:24" ht="45" x14ac:dyDescent="0.25">
      <c r="A37" s="382" t="s">
        <v>566</v>
      </c>
      <c r="B37" s="176" t="s">
        <v>631</v>
      </c>
      <c r="C37" s="380" t="s">
        <v>740</v>
      </c>
      <c r="D37" s="380" t="s">
        <v>502</v>
      </c>
      <c r="E37" s="380" t="s">
        <v>502</v>
      </c>
      <c r="F37" s="380" t="s">
        <v>502</v>
      </c>
      <c r="G37" s="380" t="s">
        <v>502</v>
      </c>
      <c r="H37" s="380" t="s">
        <v>502</v>
      </c>
      <c r="I37" s="380" t="s">
        <v>502</v>
      </c>
      <c r="J37" s="380" t="s">
        <v>502</v>
      </c>
      <c r="K37" s="380" t="s">
        <v>502</v>
      </c>
      <c r="L37" s="380" t="s">
        <v>502</v>
      </c>
      <c r="M37" s="380" t="s">
        <v>502</v>
      </c>
      <c r="N37" s="380" t="s">
        <v>502</v>
      </c>
      <c r="O37" s="380" t="s">
        <v>502</v>
      </c>
      <c r="P37" s="380" t="s">
        <v>502</v>
      </c>
      <c r="Q37" s="380" t="s">
        <v>502</v>
      </c>
      <c r="R37" s="380" t="s">
        <v>502</v>
      </c>
      <c r="S37" s="380" t="s">
        <v>502</v>
      </c>
      <c r="T37" s="380" t="s">
        <v>502</v>
      </c>
      <c r="U37" s="380" t="s">
        <v>502</v>
      </c>
      <c r="V37" s="380" t="s">
        <v>502</v>
      </c>
      <c r="W37" s="380" t="s">
        <v>502</v>
      </c>
      <c r="X37" s="380" t="s">
        <v>502</v>
      </c>
    </row>
    <row r="38" spans="1:24" ht="45" x14ac:dyDescent="0.25">
      <c r="A38" s="382" t="s">
        <v>566</v>
      </c>
      <c r="B38" s="176" t="s">
        <v>631</v>
      </c>
      <c r="C38" s="380" t="s">
        <v>740</v>
      </c>
      <c r="D38" s="380" t="s">
        <v>502</v>
      </c>
      <c r="E38" s="380" t="s">
        <v>502</v>
      </c>
      <c r="F38" s="380" t="s">
        <v>502</v>
      </c>
      <c r="G38" s="380" t="s">
        <v>502</v>
      </c>
      <c r="H38" s="380" t="s">
        <v>502</v>
      </c>
      <c r="I38" s="380" t="s">
        <v>502</v>
      </c>
      <c r="J38" s="380" t="s">
        <v>502</v>
      </c>
      <c r="K38" s="380" t="s">
        <v>502</v>
      </c>
      <c r="L38" s="380" t="s">
        <v>502</v>
      </c>
      <c r="M38" s="380" t="s">
        <v>502</v>
      </c>
      <c r="N38" s="380" t="s">
        <v>502</v>
      </c>
      <c r="O38" s="380" t="s">
        <v>502</v>
      </c>
      <c r="P38" s="380" t="s">
        <v>502</v>
      </c>
      <c r="Q38" s="380" t="s">
        <v>502</v>
      </c>
      <c r="R38" s="380" t="s">
        <v>502</v>
      </c>
      <c r="S38" s="380" t="s">
        <v>502</v>
      </c>
      <c r="T38" s="380" t="s">
        <v>502</v>
      </c>
      <c r="U38" s="380" t="s">
        <v>502</v>
      </c>
      <c r="V38" s="380" t="s">
        <v>502</v>
      </c>
      <c r="W38" s="380" t="s">
        <v>502</v>
      </c>
      <c r="X38" s="380" t="s">
        <v>502</v>
      </c>
    </row>
    <row r="39" spans="1:24" ht="75" x14ac:dyDescent="0.25">
      <c r="A39" s="382" t="s">
        <v>567</v>
      </c>
      <c r="B39" s="176" t="s">
        <v>1089</v>
      </c>
      <c r="C39" s="380" t="s">
        <v>740</v>
      </c>
      <c r="D39" s="380" t="s">
        <v>502</v>
      </c>
      <c r="E39" s="380" t="s">
        <v>502</v>
      </c>
      <c r="F39" s="380" t="s">
        <v>502</v>
      </c>
      <c r="G39" s="380" t="s">
        <v>502</v>
      </c>
      <c r="H39" s="380" t="s">
        <v>502</v>
      </c>
      <c r="I39" s="380" t="s">
        <v>502</v>
      </c>
      <c r="J39" s="380" t="s">
        <v>502</v>
      </c>
      <c r="K39" s="380" t="s">
        <v>502</v>
      </c>
      <c r="L39" s="380" t="s">
        <v>502</v>
      </c>
      <c r="M39" s="380" t="s">
        <v>502</v>
      </c>
      <c r="N39" s="380" t="s">
        <v>502</v>
      </c>
      <c r="O39" s="380" t="s">
        <v>502</v>
      </c>
      <c r="P39" s="380" t="s">
        <v>502</v>
      </c>
      <c r="Q39" s="380" t="s">
        <v>502</v>
      </c>
      <c r="R39" s="380" t="s">
        <v>502</v>
      </c>
      <c r="S39" s="380" t="s">
        <v>502</v>
      </c>
      <c r="T39" s="380" t="s">
        <v>502</v>
      </c>
      <c r="U39" s="380" t="s">
        <v>502</v>
      </c>
      <c r="V39" s="380" t="s">
        <v>502</v>
      </c>
      <c r="W39" s="380" t="s">
        <v>502</v>
      </c>
      <c r="X39" s="380" t="s">
        <v>502</v>
      </c>
    </row>
    <row r="40" spans="1:24" ht="45" x14ac:dyDescent="0.25">
      <c r="A40" s="382" t="s">
        <v>567</v>
      </c>
      <c r="B40" s="176" t="s">
        <v>631</v>
      </c>
      <c r="C40" s="380" t="s">
        <v>740</v>
      </c>
      <c r="D40" s="380" t="s">
        <v>502</v>
      </c>
      <c r="E40" s="380" t="s">
        <v>502</v>
      </c>
      <c r="F40" s="380" t="s">
        <v>502</v>
      </c>
      <c r="G40" s="380" t="s">
        <v>502</v>
      </c>
      <c r="H40" s="380" t="s">
        <v>502</v>
      </c>
      <c r="I40" s="380" t="s">
        <v>502</v>
      </c>
      <c r="J40" s="380" t="s">
        <v>502</v>
      </c>
      <c r="K40" s="380" t="s">
        <v>502</v>
      </c>
      <c r="L40" s="380" t="s">
        <v>502</v>
      </c>
      <c r="M40" s="380" t="s">
        <v>502</v>
      </c>
      <c r="N40" s="380" t="s">
        <v>502</v>
      </c>
      <c r="O40" s="380" t="s">
        <v>502</v>
      </c>
      <c r="P40" s="380" t="s">
        <v>502</v>
      </c>
      <c r="Q40" s="380" t="s">
        <v>502</v>
      </c>
      <c r="R40" s="380" t="s">
        <v>502</v>
      </c>
      <c r="S40" s="380" t="s">
        <v>502</v>
      </c>
      <c r="T40" s="380" t="s">
        <v>502</v>
      </c>
      <c r="U40" s="380" t="s">
        <v>502</v>
      </c>
      <c r="V40" s="380" t="s">
        <v>502</v>
      </c>
      <c r="W40" s="380" t="s">
        <v>502</v>
      </c>
      <c r="X40" s="380" t="s">
        <v>502</v>
      </c>
    </row>
    <row r="41" spans="1:24" ht="45" x14ac:dyDescent="0.25">
      <c r="A41" s="382" t="s">
        <v>567</v>
      </c>
      <c r="B41" s="176" t="s">
        <v>631</v>
      </c>
      <c r="C41" s="380" t="s">
        <v>740</v>
      </c>
      <c r="D41" s="380" t="s">
        <v>502</v>
      </c>
      <c r="E41" s="380" t="s">
        <v>502</v>
      </c>
      <c r="F41" s="380" t="s">
        <v>502</v>
      </c>
      <c r="G41" s="380" t="s">
        <v>502</v>
      </c>
      <c r="H41" s="380" t="s">
        <v>502</v>
      </c>
      <c r="I41" s="380" t="s">
        <v>502</v>
      </c>
      <c r="J41" s="380" t="s">
        <v>502</v>
      </c>
      <c r="K41" s="380" t="s">
        <v>502</v>
      </c>
      <c r="L41" s="380" t="s">
        <v>502</v>
      </c>
      <c r="M41" s="380" t="s">
        <v>502</v>
      </c>
      <c r="N41" s="380" t="s">
        <v>502</v>
      </c>
      <c r="O41" s="380" t="s">
        <v>502</v>
      </c>
      <c r="P41" s="380" t="s">
        <v>502</v>
      </c>
      <c r="Q41" s="380" t="s">
        <v>502</v>
      </c>
      <c r="R41" s="380" t="s">
        <v>502</v>
      </c>
      <c r="S41" s="380" t="s">
        <v>502</v>
      </c>
      <c r="T41" s="380" t="s">
        <v>502</v>
      </c>
      <c r="U41" s="380" t="s">
        <v>502</v>
      </c>
      <c r="V41" s="380" t="s">
        <v>502</v>
      </c>
      <c r="W41" s="380" t="s">
        <v>502</v>
      </c>
      <c r="X41" s="380" t="s">
        <v>502</v>
      </c>
    </row>
    <row r="42" spans="1:24" ht="75" x14ac:dyDescent="0.25">
      <c r="A42" s="382" t="s">
        <v>568</v>
      </c>
      <c r="B42" s="176" t="s">
        <v>1090</v>
      </c>
      <c r="C42" s="380" t="s">
        <v>740</v>
      </c>
      <c r="D42" s="380" t="s">
        <v>502</v>
      </c>
      <c r="E42" s="380" t="s">
        <v>502</v>
      </c>
      <c r="F42" s="380" t="s">
        <v>502</v>
      </c>
      <c r="G42" s="380" t="s">
        <v>502</v>
      </c>
      <c r="H42" s="380" t="s">
        <v>502</v>
      </c>
      <c r="I42" s="380" t="s">
        <v>502</v>
      </c>
      <c r="J42" s="380" t="s">
        <v>502</v>
      </c>
      <c r="K42" s="380" t="s">
        <v>502</v>
      </c>
      <c r="L42" s="380" t="s">
        <v>502</v>
      </c>
      <c r="M42" s="380" t="s">
        <v>502</v>
      </c>
      <c r="N42" s="380" t="s">
        <v>502</v>
      </c>
      <c r="O42" s="380" t="s">
        <v>502</v>
      </c>
      <c r="P42" s="380" t="s">
        <v>502</v>
      </c>
      <c r="Q42" s="380" t="s">
        <v>502</v>
      </c>
      <c r="R42" s="380" t="s">
        <v>502</v>
      </c>
      <c r="S42" s="380" t="s">
        <v>502</v>
      </c>
      <c r="T42" s="380" t="s">
        <v>502</v>
      </c>
      <c r="U42" s="380" t="s">
        <v>502</v>
      </c>
      <c r="V42" s="380" t="s">
        <v>502</v>
      </c>
      <c r="W42" s="380" t="s">
        <v>502</v>
      </c>
      <c r="X42" s="380" t="s">
        <v>502</v>
      </c>
    </row>
    <row r="43" spans="1:24" ht="45" x14ac:dyDescent="0.25">
      <c r="A43" s="382" t="s">
        <v>568</v>
      </c>
      <c r="B43" s="176" t="s">
        <v>631</v>
      </c>
      <c r="C43" s="380" t="s">
        <v>740</v>
      </c>
      <c r="D43" s="380" t="s">
        <v>502</v>
      </c>
      <c r="E43" s="380" t="s">
        <v>502</v>
      </c>
      <c r="F43" s="380" t="s">
        <v>502</v>
      </c>
      <c r="G43" s="380" t="s">
        <v>502</v>
      </c>
      <c r="H43" s="380" t="s">
        <v>502</v>
      </c>
      <c r="I43" s="380" t="s">
        <v>502</v>
      </c>
      <c r="J43" s="380" t="s">
        <v>502</v>
      </c>
      <c r="K43" s="380" t="s">
        <v>502</v>
      </c>
      <c r="L43" s="380" t="s">
        <v>502</v>
      </c>
      <c r="M43" s="380" t="s">
        <v>502</v>
      </c>
      <c r="N43" s="380" t="s">
        <v>502</v>
      </c>
      <c r="O43" s="380" t="s">
        <v>502</v>
      </c>
      <c r="P43" s="380" t="s">
        <v>502</v>
      </c>
      <c r="Q43" s="380" t="s">
        <v>502</v>
      </c>
      <c r="R43" s="380" t="s">
        <v>502</v>
      </c>
      <c r="S43" s="380" t="s">
        <v>502</v>
      </c>
      <c r="T43" s="380" t="s">
        <v>502</v>
      </c>
      <c r="U43" s="380" t="s">
        <v>502</v>
      </c>
      <c r="V43" s="380" t="s">
        <v>502</v>
      </c>
      <c r="W43" s="380" t="s">
        <v>502</v>
      </c>
      <c r="X43" s="380" t="s">
        <v>502</v>
      </c>
    </row>
    <row r="44" spans="1:24" ht="45" x14ac:dyDescent="0.25">
      <c r="A44" s="382" t="s">
        <v>568</v>
      </c>
      <c r="B44" s="176" t="s">
        <v>631</v>
      </c>
      <c r="C44" s="380" t="s">
        <v>740</v>
      </c>
      <c r="D44" s="380" t="s">
        <v>502</v>
      </c>
      <c r="E44" s="380" t="s">
        <v>502</v>
      </c>
      <c r="F44" s="380" t="s">
        <v>502</v>
      </c>
      <c r="G44" s="380" t="s">
        <v>502</v>
      </c>
      <c r="H44" s="380" t="s">
        <v>502</v>
      </c>
      <c r="I44" s="380" t="s">
        <v>502</v>
      </c>
      <c r="J44" s="380" t="s">
        <v>502</v>
      </c>
      <c r="K44" s="380" t="s">
        <v>502</v>
      </c>
      <c r="L44" s="380" t="s">
        <v>502</v>
      </c>
      <c r="M44" s="380" t="s">
        <v>502</v>
      </c>
      <c r="N44" s="380" t="s">
        <v>502</v>
      </c>
      <c r="O44" s="380" t="s">
        <v>502</v>
      </c>
      <c r="P44" s="380" t="s">
        <v>502</v>
      </c>
      <c r="Q44" s="380" t="s">
        <v>502</v>
      </c>
      <c r="R44" s="380" t="s">
        <v>502</v>
      </c>
      <c r="S44" s="380" t="s">
        <v>502</v>
      </c>
      <c r="T44" s="380" t="s">
        <v>502</v>
      </c>
      <c r="U44" s="380" t="s">
        <v>502</v>
      </c>
      <c r="V44" s="380" t="s">
        <v>502</v>
      </c>
      <c r="W44" s="380" t="s">
        <v>502</v>
      </c>
      <c r="X44" s="380" t="s">
        <v>502</v>
      </c>
    </row>
    <row r="45" spans="1:24" ht="90" x14ac:dyDescent="0.25">
      <c r="A45" s="382" t="s">
        <v>569</v>
      </c>
      <c r="B45" s="176" t="s">
        <v>657</v>
      </c>
      <c r="C45" s="380" t="s">
        <v>740</v>
      </c>
      <c r="D45" s="380" t="s">
        <v>502</v>
      </c>
      <c r="E45" s="380" t="s">
        <v>502</v>
      </c>
      <c r="F45" s="380" t="s">
        <v>502</v>
      </c>
      <c r="G45" s="380" t="s">
        <v>502</v>
      </c>
      <c r="H45" s="380" t="s">
        <v>502</v>
      </c>
      <c r="I45" s="380" t="s">
        <v>502</v>
      </c>
      <c r="J45" s="380" t="s">
        <v>502</v>
      </c>
      <c r="K45" s="380" t="s">
        <v>502</v>
      </c>
      <c r="L45" s="380" t="s">
        <v>502</v>
      </c>
      <c r="M45" s="380" t="s">
        <v>502</v>
      </c>
      <c r="N45" s="380" t="s">
        <v>502</v>
      </c>
      <c r="O45" s="380" t="s">
        <v>502</v>
      </c>
      <c r="P45" s="380" t="s">
        <v>502</v>
      </c>
      <c r="Q45" s="380" t="s">
        <v>502</v>
      </c>
      <c r="R45" s="380" t="s">
        <v>502</v>
      </c>
      <c r="S45" s="380" t="s">
        <v>502</v>
      </c>
      <c r="T45" s="380" t="s">
        <v>502</v>
      </c>
      <c r="U45" s="380" t="s">
        <v>502</v>
      </c>
      <c r="V45" s="380" t="s">
        <v>502</v>
      </c>
      <c r="W45" s="380" t="s">
        <v>502</v>
      </c>
      <c r="X45" s="380" t="s">
        <v>502</v>
      </c>
    </row>
    <row r="46" spans="1:24" ht="45" x14ac:dyDescent="0.25">
      <c r="A46" s="382" t="s">
        <v>569</v>
      </c>
      <c r="B46" s="176" t="s">
        <v>631</v>
      </c>
      <c r="C46" s="380" t="s">
        <v>740</v>
      </c>
      <c r="D46" s="380" t="s">
        <v>502</v>
      </c>
      <c r="E46" s="380" t="s">
        <v>502</v>
      </c>
      <c r="F46" s="380" t="s">
        <v>502</v>
      </c>
      <c r="G46" s="380" t="s">
        <v>502</v>
      </c>
      <c r="H46" s="380" t="s">
        <v>502</v>
      </c>
      <c r="I46" s="380" t="s">
        <v>502</v>
      </c>
      <c r="J46" s="380" t="s">
        <v>502</v>
      </c>
      <c r="K46" s="380" t="s">
        <v>502</v>
      </c>
      <c r="L46" s="380" t="s">
        <v>502</v>
      </c>
      <c r="M46" s="380" t="s">
        <v>502</v>
      </c>
      <c r="N46" s="380" t="s">
        <v>502</v>
      </c>
      <c r="O46" s="380" t="s">
        <v>502</v>
      </c>
      <c r="P46" s="380" t="s">
        <v>502</v>
      </c>
      <c r="Q46" s="380" t="s">
        <v>502</v>
      </c>
      <c r="R46" s="380" t="s">
        <v>502</v>
      </c>
      <c r="S46" s="380" t="s">
        <v>502</v>
      </c>
      <c r="T46" s="380" t="s">
        <v>502</v>
      </c>
      <c r="U46" s="380" t="s">
        <v>502</v>
      </c>
      <c r="V46" s="380" t="s">
        <v>502</v>
      </c>
      <c r="W46" s="380" t="s">
        <v>502</v>
      </c>
      <c r="X46" s="380" t="s">
        <v>502</v>
      </c>
    </row>
    <row r="47" spans="1:24" ht="45" x14ac:dyDescent="0.25">
      <c r="A47" s="382" t="s">
        <v>569</v>
      </c>
      <c r="B47" s="176" t="s">
        <v>631</v>
      </c>
      <c r="C47" s="380" t="s">
        <v>740</v>
      </c>
      <c r="D47" s="380" t="s">
        <v>502</v>
      </c>
      <c r="E47" s="380" t="s">
        <v>502</v>
      </c>
      <c r="F47" s="380" t="s">
        <v>502</v>
      </c>
      <c r="G47" s="380" t="s">
        <v>502</v>
      </c>
      <c r="H47" s="380" t="s">
        <v>502</v>
      </c>
      <c r="I47" s="380" t="s">
        <v>502</v>
      </c>
      <c r="J47" s="380" t="s">
        <v>502</v>
      </c>
      <c r="K47" s="380" t="s">
        <v>502</v>
      </c>
      <c r="L47" s="380" t="s">
        <v>502</v>
      </c>
      <c r="M47" s="380" t="s">
        <v>502</v>
      </c>
      <c r="N47" s="380" t="s">
        <v>502</v>
      </c>
      <c r="O47" s="380" t="s">
        <v>502</v>
      </c>
      <c r="P47" s="380" t="s">
        <v>502</v>
      </c>
      <c r="Q47" s="380" t="s">
        <v>502</v>
      </c>
      <c r="R47" s="380" t="s">
        <v>502</v>
      </c>
      <c r="S47" s="380" t="s">
        <v>502</v>
      </c>
      <c r="T47" s="380" t="s">
        <v>502</v>
      </c>
      <c r="U47" s="380" t="s">
        <v>502</v>
      </c>
      <c r="V47" s="380" t="s">
        <v>502</v>
      </c>
      <c r="W47" s="380" t="s">
        <v>502</v>
      </c>
      <c r="X47" s="380" t="s">
        <v>502</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1" t="s">
        <v>473</v>
      </c>
    </row>
    <row r="2" spans="1:17" s="36" customFormat="1" ht="15.75" x14ac:dyDescent="0.25">
      <c r="A2" s="55"/>
      <c r="H2" s="51"/>
      <c r="I2" s="362" t="s">
        <v>1</v>
      </c>
    </row>
    <row r="3" spans="1:17" s="36" customFormat="1" ht="15.75" x14ac:dyDescent="0.25">
      <c r="A3" s="55"/>
      <c r="H3" s="51"/>
      <c r="I3" s="362" t="s">
        <v>2</v>
      </c>
    </row>
    <row r="5" spans="1:17" ht="15.75" x14ac:dyDescent="0.25">
      <c r="A5" s="535" t="s">
        <v>474</v>
      </c>
      <c r="B5" s="535"/>
      <c r="C5" s="535"/>
      <c r="D5" s="535"/>
      <c r="E5" s="535"/>
      <c r="F5" s="535"/>
      <c r="G5" s="535"/>
      <c r="H5" s="535"/>
      <c r="I5" s="535"/>
    </row>
    <row r="6" spans="1:17" ht="15.75" x14ac:dyDescent="0.25">
      <c r="A6" s="57"/>
      <c r="B6" s="51"/>
      <c r="C6" s="51"/>
      <c r="D6" s="51"/>
      <c r="E6" s="51"/>
      <c r="F6" s="51"/>
      <c r="G6" s="51"/>
      <c r="H6" s="51"/>
      <c r="I6" s="51"/>
    </row>
    <row r="7" spans="1:17" ht="15.75" x14ac:dyDescent="0.25">
      <c r="A7" s="513" t="s">
        <v>978</v>
      </c>
      <c r="B7" s="513"/>
      <c r="C7" s="513"/>
      <c r="D7" s="513"/>
      <c r="E7" s="513"/>
      <c r="F7" s="513"/>
      <c r="G7" s="513"/>
      <c r="H7" s="513"/>
      <c r="I7" s="513"/>
      <c r="J7" s="42"/>
      <c r="K7" s="42"/>
      <c r="L7" s="42"/>
      <c r="M7" s="42"/>
      <c r="N7" s="42"/>
      <c r="O7" s="42"/>
      <c r="P7" s="52"/>
      <c r="Q7" s="40"/>
    </row>
    <row r="8" spans="1:17" ht="15.75" x14ac:dyDescent="0.25">
      <c r="A8" s="522" t="s">
        <v>416</v>
      </c>
      <c r="B8" s="522"/>
      <c r="C8" s="522"/>
      <c r="D8" s="522"/>
      <c r="E8" s="522"/>
      <c r="F8" s="522"/>
      <c r="G8" s="522"/>
      <c r="H8" s="522"/>
      <c r="I8" s="522"/>
      <c r="J8" s="43"/>
      <c r="K8" s="43"/>
      <c r="L8" s="43"/>
      <c r="M8" s="43"/>
      <c r="N8" s="43"/>
      <c r="O8" s="43"/>
      <c r="P8" s="52"/>
      <c r="Q8" s="40"/>
    </row>
    <row r="9" spans="1:17" ht="15.75" x14ac:dyDescent="0.25">
      <c r="A9" s="522"/>
      <c r="B9" s="522"/>
      <c r="C9" s="522"/>
      <c r="D9" s="522"/>
      <c r="E9" s="522"/>
      <c r="F9" s="522"/>
      <c r="G9" s="522"/>
      <c r="H9" s="522"/>
      <c r="I9" s="522"/>
      <c r="J9" s="44"/>
      <c r="K9" s="44"/>
      <c r="L9" s="44"/>
      <c r="M9" s="44"/>
      <c r="N9" s="44"/>
      <c r="O9" s="44"/>
      <c r="P9" s="52"/>
      <c r="Q9" s="40"/>
    </row>
    <row r="10" spans="1:17" x14ac:dyDescent="0.25">
      <c r="A10" s="523" t="s">
        <v>952</v>
      </c>
      <c r="B10" s="523"/>
      <c r="C10" s="523"/>
      <c r="D10" s="523"/>
      <c r="E10" s="523"/>
      <c r="F10" s="523"/>
      <c r="G10" s="523"/>
      <c r="H10" s="523"/>
      <c r="I10" s="523"/>
    </row>
    <row r="11" spans="1:17" s="58" customFormat="1" x14ac:dyDescent="0.25">
      <c r="H11" s="59"/>
    </row>
    <row r="12" spans="1:17" s="60" customFormat="1" x14ac:dyDescent="0.25">
      <c r="A12" s="479" t="s">
        <v>475</v>
      </c>
      <c r="B12" s="480" t="s">
        <v>476</v>
      </c>
      <c r="C12" s="480" t="s">
        <v>477</v>
      </c>
      <c r="D12" s="480" t="s">
        <v>478</v>
      </c>
      <c r="E12" s="480" t="s">
        <v>479</v>
      </c>
      <c r="F12" s="480"/>
      <c r="G12" s="480"/>
      <c r="H12" s="480"/>
      <c r="I12" s="480"/>
    </row>
    <row r="13" spans="1:17" s="58" customFormat="1" x14ac:dyDescent="0.25">
      <c r="A13" s="479"/>
      <c r="B13" s="480"/>
      <c r="C13" s="480"/>
      <c r="D13" s="480"/>
      <c r="E13" s="307" t="s">
        <v>966</v>
      </c>
      <c r="F13" s="307" t="s">
        <v>967</v>
      </c>
      <c r="G13" s="307" t="s">
        <v>968</v>
      </c>
      <c r="H13" s="307" t="s">
        <v>969</v>
      </c>
      <c r="I13" s="307" t="s">
        <v>970</v>
      </c>
    </row>
    <row r="14" spans="1:17" s="58" customFormat="1" x14ac:dyDescent="0.25">
      <c r="A14" s="91">
        <v>1</v>
      </c>
      <c r="B14" s="93">
        <v>2</v>
      </c>
      <c r="C14" s="91">
        <v>3</v>
      </c>
      <c r="D14" s="93">
        <v>4</v>
      </c>
      <c r="E14" s="108" t="s">
        <v>24</v>
      </c>
      <c r="F14" s="109" t="s">
        <v>25</v>
      </c>
      <c r="G14" s="108" t="s">
        <v>26</v>
      </c>
      <c r="H14" s="109" t="s">
        <v>27</v>
      </c>
      <c r="I14" s="108" t="s">
        <v>480</v>
      </c>
    </row>
    <row r="15" spans="1:17" s="40" customFormat="1" ht="210" x14ac:dyDescent="0.25">
      <c r="A15" s="98">
        <v>1</v>
      </c>
      <c r="B15" s="308" t="s">
        <v>971</v>
      </c>
      <c r="C15" s="308" t="s">
        <v>972</v>
      </c>
      <c r="D15" s="309" t="s">
        <v>973</v>
      </c>
      <c r="E15" s="310">
        <v>1.0620000000000001</v>
      </c>
      <c r="F15" s="310">
        <v>1.0649999999999999</v>
      </c>
      <c r="G15" s="310">
        <v>1.0669999999999999</v>
      </c>
      <c r="H15" s="310">
        <v>1.069</v>
      </c>
      <c r="I15" s="310">
        <v>1.0549999999999999</v>
      </c>
    </row>
    <row r="16" spans="1:17" s="40" customFormat="1" ht="225" x14ac:dyDescent="0.25">
      <c r="A16" s="98">
        <v>2</v>
      </c>
      <c r="B16" s="308" t="s">
        <v>971</v>
      </c>
      <c r="C16" s="308" t="s">
        <v>974</v>
      </c>
      <c r="D16" s="308" t="s">
        <v>975</v>
      </c>
      <c r="E16" s="311">
        <v>1.107</v>
      </c>
      <c r="F16" s="311">
        <v>1.069</v>
      </c>
      <c r="G16" s="312">
        <v>1.0569999999999999</v>
      </c>
      <c r="H16" s="312">
        <v>1.0549999999999999</v>
      </c>
      <c r="I16" s="312">
        <v>1.0469999999999999</v>
      </c>
    </row>
    <row r="17" spans="1:9" s="40" customFormat="1" ht="225" x14ac:dyDescent="0.25">
      <c r="A17" s="98">
        <v>3</v>
      </c>
      <c r="B17" s="308" t="s">
        <v>971</v>
      </c>
      <c r="C17" s="308" t="s">
        <v>976</v>
      </c>
      <c r="D17" s="308" t="s">
        <v>977</v>
      </c>
      <c r="E17" s="311">
        <v>1.143</v>
      </c>
      <c r="F17" s="311">
        <v>1.06</v>
      </c>
      <c r="G17" s="312">
        <v>1.05</v>
      </c>
      <c r="H17" s="312">
        <v>1.0449999999999999</v>
      </c>
      <c r="I17" s="312">
        <v>1.042</v>
      </c>
    </row>
  </sheetData>
  <mergeCells count="10">
    <mergeCell ref="A12:A13"/>
    <mergeCell ref="B12:B13"/>
    <mergeCell ref="C12:C13"/>
    <mergeCell ref="D12:D13"/>
    <mergeCell ref="E12:I12"/>
    <mergeCell ref="A5:I5"/>
    <mergeCell ref="A7:I7"/>
    <mergeCell ref="A8:I8"/>
    <mergeCell ref="A9:I9"/>
    <mergeCell ref="A10:I10"/>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18" customWidth="1"/>
    <col min="2" max="2" width="56.85546875" style="318" customWidth="1"/>
    <col min="3" max="3" width="13.140625" style="318" customWidth="1"/>
    <col min="4" max="8" width="13.85546875" style="318" customWidth="1"/>
    <col min="9" max="9" width="5.140625" style="318" customWidth="1"/>
    <col min="10" max="10" width="6.85546875" style="318" customWidth="1"/>
    <col min="11" max="12" width="6.5703125" style="318" customWidth="1"/>
    <col min="13" max="13" width="5.7109375" style="318" customWidth="1"/>
    <col min="14" max="14" width="5.42578125" style="318" customWidth="1"/>
    <col min="15" max="15" width="5" style="318" customWidth="1"/>
    <col min="16" max="16" width="4.85546875" style="318" customWidth="1"/>
    <col min="17" max="17" width="6.5703125" style="318" customWidth="1"/>
    <col min="18" max="18" width="7.140625" style="318" customWidth="1"/>
    <col min="19" max="19" width="5.28515625" style="318" customWidth="1"/>
    <col min="20" max="20" width="5" style="318" customWidth="1"/>
    <col min="21" max="22" width="3.85546875" style="318" customWidth="1"/>
    <col min="23" max="23" width="4.7109375" style="318" customWidth="1"/>
    <col min="24" max="26" width="6.5703125" style="318" customWidth="1"/>
    <col min="27" max="27" width="4.42578125" style="318" customWidth="1"/>
    <col min="28" max="28" width="5.140625" style="318" customWidth="1"/>
    <col min="29" max="29" width="4.42578125" style="318" customWidth="1"/>
    <col min="30" max="30" width="5" style="318" customWidth="1"/>
    <col min="31" max="33" width="6.5703125" style="318" customWidth="1"/>
    <col min="34" max="34" width="7" style="318" customWidth="1"/>
    <col min="35" max="35" width="6.5703125" style="318" customWidth="1"/>
    <col min="36" max="36" width="7.42578125" style="318" customWidth="1"/>
    <col min="37" max="37" width="4" style="318" customWidth="1"/>
    <col min="38" max="38" width="6.5703125" style="318" customWidth="1"/>
    <col min="39" max="39" width="18.42578125" style="318" customWidth="1"/>
    <col min="40" max="40" width="24.28515625" style="318" customWidth="1"/>
    <col min="41" max="41" width="14.42578125" style="318" customWidth="1"/>
    <col min="42" max="42" width="25.5703125" style="318" customWidth="1"/>
    <col min="43" max="43" width="12.42578125" style="318" customWidth="1"/>
    <col min="44" max="44" width="19.85546875" style="318" customWidth="1"/>
    <col min="45" max="46" width="4.7109375" style="318" customWidth="1"/>
    <col min="47" max="47" width="4.28515625" style="318" customWidth="1"/>
    <col min="48" max="48" width="4.42578125" style="318" customWidth="1"/>
    <col min="49" max="49" width="5.140625" style="318" customWidth="1"/>
    <col min="50" max="50" width="5.7109375" style="318" customWidth="1"/>
    <col min="51" max="51" width="6.28515625" style="318" customWidth="1"/>
    <col min="52" max="52" width="6.5703125" style="318" customWidth="1"/>
    <col min="53" max="53" width="6.28515625" style="318" customWidth="1"/>
    <col min="54" max="55" width="5.7109375" style="318" customWidth="1"/>
    <col min="56" max="56" width="14.7109375" style="318" customWidth="1"/>
    <col min="57" max="66" width="5.7109375" style="318" customWidth="1"/>
    <col min="67" max="16384" width="9.140625" style="318"/>
  </cols>
  <sheetData>
    <row r="1" spans="1:56" x14ac:dyDescent="0.25">
      <c r="H1" s="319" t="s">
        <v>481</v>
      </c>
      <c r="N1" s="14"/>
      <c r="O1" s="319"/>
      <c r="P1" s="14"/>
      <c r="Q1" s="14"/>
      <c r="R1" s="14"/>
      <c r="S1" s="14"/>
      <c r="T1" s="14"/>
      <c r="U1" s="14"/>
      <c r="V1" s="14"/>
      <c r="W1" s="14"/>
      <c r="X1" s="14"/>
    </row>
    <row r="2" spans="1:56" x14ac:dyDescent="0.25">
      <c r="H2" s="319" t="s">
        <v>1</v>
      </c>
      <c r="N2" s="14"/>
      <c r="O2" s="319"/>
      <c r="P2" s="14"/>
      <c r="Q2" s="14"/>
      <c r="R2" s="14"/>
      <c r="S2" s="14"/>
      <c r="T2" s="14"/>
      <c r="U2" s="14"/>
      <c r="V2" s="14"/>
      <c r="W2" s="14"/>
      <c r="X2" s="14"/>
    </row>
    <row r="3" spans="1:56" x14ac:dyDescent="0.25">
      <c r="H3" s="319" t="s">
        <v>2</v>
      </c>
      <c r="N3" s="14"/>
      <c r="O3" s="319"/>
      <c r="P3" s="14"/>
      <c r="Q3" s="14"/>
      <c r="R3" s="14"/>
      <c r="S3" s="14"/>
      <c r="T3" s="14"/>
      <c r="U3" s="14"/>
      <c r="V3" s="14"/>
      <c r="W3" s="14"/>
      <c r="X3" s="14"/>
    </row>
    <row r="4" spans="1:56" x14ac:dyDescent="0.25">
      <c r="H4" s="319"/>
      <c r="N4" s="14"/>
      <c r="O4" s="319"/>
      <c r="P4" s="14"/>
      <c r="Q4" s="14"/>
      <c r="R4" s="14"/>
      <c r="S4" s="14"/>
      <c r="T4" s="14"/>
      <c r="U4" s="14"/>
      <c r="V4" s="14"/>
      <c r="W4" s="14"/>
      <c r="X4" s="14"/>
    </row>
    <row r="5" spans="1:56" x14ac:dyDescent="0.25">
      <c r="A5" s="537" t="s">
        <v>482</v>
      </c>
      <c r="B5" s="537"/>
      <c r="C5" s="537"/>
      <c r="D5" s="537"/>
      <c r="E5" s="537"/>
      <c r="F5" s="537"/>
      <c r="G5" s="537"/>
      <c r="H5" s="537"/>
      <c r="N5" s="14"/>
      <c r="O5" s="319"/>
      <c r="P5" s="14"/>
      <c r="Q5" s="14"/>
      <c r="R5" s="14"/>
      <c r="S5" s="14"/>
      <c r="T5" s="14"/>
      <c r="U5" s="14"/>
      <c r="V5" s="14"/>
      <c r="W5" s="14"/>
      <c r="X5" s="14"/>
    </row>
    <row r="6" spans="1:56" x14ac:dyDescent="0.25">
      <c r="I6" s="14"/>
      <c r="J6" s="14"/>
      <c r="K6" s="14"/>
      <c r="L6" s="14"/>
      <c r="M6" s="14"/>
      <c r="N6" s="14"/>
      <c r="O6" s="320"/>
      <c r="P6" s="320"/>
      <c r="Q6" s="320"/>
      <c r="R6" s="320"/>
      <c r="S6" s="320"/>
      <c r="T6" s="320"/>
      <c r="U6" s="320"/>
      <c r="V6" s="320"/>
      <c r="W6" s="320"/>
      <c r="X6" s="320"/>
      <c r="Y6" s="320"/>
      <c r="Z6" s="320"/>
      <c r="AA6" s="320"/>
      <c r="AB6" s="320"/>
      <c r="AC6" s="14"/>
      <c r="AD6" s="320"/>
      <c r="AE6" s="14"/>
      <c r="AF6" s="14"/>
      <c r="AG6" s="14"/>
      <c r="AH6" s="14"/>
      <c r="AI6" s="14"/>
      <c r="AJ6" s="14"/>
      <c r="AK6" s="14"/>
      <c r="AL6" s="14"/>
      <c r="AM6" s="14"/>
      <c r="AN6" s="14"/>
      <c r="AO6" s="14"/>
      <c r="AP6" s="14"/>
      <c r="AQ6" s="14"/>
      <c r="AR6" s="14"/>
      <c r="AS6" s="14"/>
      <c r="AT6" s="14"/>
      <c r="AU6" s="14"/>
    </row>
    <row r="7" spans="1:56" x14ac:dyDescent="0.25">
      <c r="A7" s="538" t="s">
        <v>978</v>
      </c>
      <c r="B7" s="538"/>
      <c r="C7" s="538"/>
      <c r="D7" s="538"/>
      <c r="E7" s="538"/>
      <c r="F7" s="538"/>
      <c r="G7" s="538"/>
      <c r="H7" s="538"/>
      <c r="I7" s="61"/>
      <c r="J7" s="61"/>
      <c r="K7" s="61"/>
      <c r="L7" s="61"/>
      <c r="M7" s="61"/>
      <c r="N7" s="61"/>
      <c r="O7" s="320"/>
      <c r="P7" s="320"/>
      <c r="Q7" s="320"/>
      <c r="R7" s="320"/>
      <c r="S7" s="320"/>
      <c r="T7" s="320"/>
      <c r="U7" s="320"/>
      <c r="V7" s="320"/>
      <c r="W7" s="320"/>
      <c r="X7" s="320"/>
      <c r="Y7" s="320"/>
      <c r="Z7" s="320"/>
      <c r="AA7" s="320"/>
      <c r="AB7" s="320"/>
      <c r="AC7" s="14"/>
      <c r="AD7" s="320"/>
      <c r="AE7" s="14"/>
      <c r="AF7" s="14"/>
      <c r="AG7" s="14"/>
      <c r="AH7" s="14"/>
      <c r="AI7" s="14"/>
      <c r="AJ7" s="14"/>
      <c r="AK7" s="14"/>
      <c r="AL7" s="14"/>
      <c r="AM7" s="14"/>
      <c r="AN7" s="14"/>
      <c r="AO7" s="14"/>
      <c r="AP7" s="14"/>
      <c r="AQ7" s="14"/>
      <c r="AR7" s="14"/>
      <c r="AS7" s="14"/>
      <c r="AT7" s="14"/>
      <c r="AU7" s="14"/>
    </row>
    <row r="8" spans="1:56" x14ac:dyDescent="0.25">
      <c r="A8" s="538" t="s">
        <v>5</v>
      </c>
      <c r="B8" s="538"/>
      <c r="C8" s="538"/>
      <c r="D8" s="538"/>
      <c r="E8" s="538"/>
      <c r="F8" s="538"/>
      <c r="G8" s="538"/>
      <c r="H8" s="538"/>
      <c r="I8" s="62"/>
      <c r="J8" s="62"/>
      <c r="K8" s="62"/>
      <c r="L8" s="62"/>
      <c r="M8" s="62"/>
      <c r="N8" s="62"/>
      <c r="O8" s="320"/>
      <c r="P8" s="320"/>
      <c r="Q8" s="320"/>
      <c r="R8" s="320"/>
      <c r="S8" s="320"/>
      <c r="T8" s="320"/>
      <c r="U8" s="320"/>
      <c r="V8" s="320"/>
      <c r="W8" s="320"/>
      <c r="X8" s="320"/>
      <c r="Y8" s="320"/>
      <c r="Z8" s="320"/>
      <c r="AA8" s="320"/>
      <c r="AB8" s="320"/>
      <c r="AC8" s="14"/>
      <c r="AD8" s="320"/>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0"/>
      <c r="P9" s="320"/>
      <c r="Q9" s="320"/>
      <c r="R9" s="320"/>
      <c r="S9" s="320"/>
      <c r="T9" s="320"/>
      <c r="U9" s="320"/>
      <c r="V9" s="320"/>
      <c r="W9" s="320"/>
      <c r="X9" s="320"/>
      <c r="Y9" s="320"/>
      <c r="Z9" s="320"/>
      <c r="AA9" s="320"/>
      <c r="AB9" s="320"/>
      <c r="AC9" s="14"/>
      <c r="AD9" s="320"/>
      <c r="AE9" s="14"/>
      <c r="AF9" s="14"/>
      <c r="AG9" s="14"/>
      <c r="AH9" s="14"/>
      <c r="AI9" s="14"/>
      <c r="AJ9" s="14"/>
      <c r="AK9" s="14"/>
      <c r="AL9" s="14"/>
      <c r="AM9" s="14"/>
      <c r="AN9" s="14"/>
      <c r="AO9" s="14"/>
      <c r="AP9" s="14"/>
      <c r="AQ9" s="14"/>
      <c r="AR9" s="14"/>
      <c r="AS9" s="14"/>
      <c r="AT9" s="14"/>
      <c r="AU9" s="14"/>
    </row>
    <row r="10" spans="1:56" x14ac:dyDescent="0.25">
      <c r="A10" s="539" t="s">
        <v>905</v>
      </c>
      <c r="B10" s="539"/>
      <c r="C10" s="539"/>
      <c r="D10" s="539"/>
      <c r="E10" s="539"/>
      <c r="F10" s="539"/>
      <c r="G10" s="539"/>
      <c r="H10" s="539"/>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c r="AX10" s="314"/>
      <c r="AY10" s="314"/>
      <c r="AZ10" s="314"/>
      <c r="BA10" s="314"/>
      <c r="BB10" s="314"/>
      <c r="BC10" s="314"/>
      <c r="BD10" s="314"/>
    </row>
    <row r="11" spans="1:56" x14ac:dyDescent="0.25">
      <c r="A11" s="315"/>
      <c r="B11" s="315"/>
      <c r="C11" s="315"/>
      <c r="D11" s="315"/>
      <c r="E11" s="315"/>
      <c r="F11" s="315"/>
      <c r="G11" s="315"/>
      <c r="H11" s="315"/>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c r="AW11" s="314"/>
      <c r="AX11" s="314"/>
      <c r="AY11" s="314"/>
      <c r="AZ11" s="314"/>
      <c r="BA11" s="314"/>
      <c r="BB11" s="314"/>
      <c r="BC11" s="314"/>
      <c r="BD11" s="314"/>
    </row>
    <row r="12" spans="1:56" x14ac:dyDescent="0.25">
      <c r="A12" s="539" t="s">
        <v>979</v>
      </c>
      <c r="B12" s="539"/>
      <c r="C12" s="539"/>
      <c r="D12" s="539"/>
      <c r="E12" s="539"/>
      <c r="F12" s="539"/>
      <c r="G12" s="539"/>
      <c r="H12" s="539"/>
      <c r="I12" s="14"/>
      <c r="J12" s="14"/>
      <c r="K12" s="14"/>
      <c r="L12" s="14"/>
      <c r="M12" s="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c r="AW12" s="314"/>
      <c r="AX12" s="314"/>
      <c r="AY12" s="314"/>
      <c r="AZ12" s="314"/>
      <c r="BA12" s="314"/>
      <c r="BB12" s="314"/>
      <c r="BC12" s="314"/>
      <c r="BD12" s="314"/>
    </row>
    <row r="13" spans="1:56" x14ac:dyDescent="0.25">
      <c r="A13" s="14" t="s">
        <v>483</v>
      </c>
      <c r="B13" s="14"/>
      <c r="C13" s="14"/>
      <c r="D13" s="14"/>
      <c r="E13" s="14"/>
      <c r="F13" s="14"/>
      <c r="G13" s="14"/>
      <c r="H13" s="14"/>
      <c r="I13" s="14"/>
      <c r="J13" s="14"/>
      <c r="K13" s="14"/>
      <c r="L13" s="14"/>
      <c r="M13" s="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c r="AX13" s="314"/>
      <c r="AY13" s="314"/>
      <c r="AZ13" s="314"/>
      <c r="BA13" s="314"/>
      <c r="BB13" s="314"/>
      <c r="BC13" s="314"/>
      <c r="BD13" s="314"/>
    </row>
    <row r="14" spans="1:56" x14ac:dyDescent="0.25">
      <c r="A14" s="536" t="s">
        <v>475</v>
      </c>
      <c r="B14" s="457" t="s">
        <v>484</v>
      </c>
      <c r="C14" s="457" t="s">
        <v>485</v>
      </c>
      <c r="D14" s="457" t="s">
        <v>486</v>
      </c>
      <c r="E14" s="457"/>
      <c r="F14" s="457"/>
      <c r="G14" s="457"/>
      <c r="H14" s="457"/>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36"/>
      <c r="B15" s="457"/>
      <c r="C15" s="457"/>
      <c r="D15" s="124" t="s">
        <v>837</v>
      </c>
      <c r="E15" s="124" t="s">
        <v>838</v>
      </c>
      <c r="F15" s="124" t="s">
        <v>839</v>
      </c>
      <c r="G15" s="124" t="s">
        <v>841</v>
      </c>
      <c r="H15" s="124" t="s">
        <v>842</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17" t="s">
        <v>981</v>
      </c>
      <c r="C17" s="313" t="s">
        <v>980</v>
      </c>
      <c r="D17" s="321">
        <v>1.3289183303112742</v>
      </c>
      <c r="E17" s="321">
        <v>1.3089845553566051</v>
      </c>
      <c r="F17" s="321">
        <v>1.289349787026256</v>
      </c>
      <c r="G17" s="321">
        <v>1.2700095402208622</v>
      </c>
      <c r="H17" s="321">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17" t="s">
        <v>982</v>
      </c>
      <c r="C18" s="316" t="s">
        <v>980</v>
      </c>
      <c r="D18" s="322">
        <v>1.0050403094168017</v>
      </c>
      <c r="E18" s="322">
        <v>1</v>
      </c>
      <c r="F18" s="322">
        <v>1</v>
      </c>
      <c r="G18" s="322">
        <v>1</v>
      </c>
      <c r="H18" s="322">
        <v>1</v>
      </c>
    </row>
    <row r="19" spans="1:48" ht="47.25" x14ac:dyDescent="0.25">
      <c r="A19" s="111">
        <v>3</v>
      </c>
      <c r="B19" s="317" t="s">
        <v>983</v>
      </c>
      <c r="C19" s="316" t="s">
        <v>980</v>
      </c>
      <c r="D19" s="322">
        <v>0.89749999999999996</v>
      </c>
      <c r="E19" s="322">
        <v>0.89749999999999996</v>
      </c>
      <c r="F19" s="322">
        <v>0.89749999999999996</v>
      </c>
      <c r="G19" s="322">
        <v>0.89749999999999996</v>
      </c>
      <c r="H19" s="322">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3" customWidth="1"/>
    <col min="2" max="2" width="88.140625" style="68" customWidth="1"/>
    <col min="3" max="16384" width="9.85546875" style="68"/>
  </cols>
  <sheetData>
    <row r="1" spans="1:10" s="1" customFormat="1" x14ac:dyDescent="0.2">
      <c r="A1" s="64"/>
      <c r="B1" s="319" t="s">
        <v>487</v>
      </c>
      <c r="C1" s="65"/>
      <c r="D1" s="65"/>
      <c r="E1" s="65"/>
      <c r="F1" s="65"/>
      <c r="G1" s="65"/>
      <c r="H1" s="65"/>
      <c r="I1" s="65"/>
    </row>
    <row r="2" spans="1:10" s="1" customFormat="1" x14ac:dyDescent="0.25">
      <c r="A2" s="64"/>
      <c r="B2" s="363" t="s">
        <v>1</v>
      </c>
      <c r="C2" s="65"/>
      <c r="D2" s="65"/>
      <c r="E2" s="65"/>
      <c r="F2" s="65"/>
      <c r="G2" s="65"/>
      <c r="H2" s="65"/>
      <c r="I2" s="65"/>
    </row>
    <row r="3" spans="1:10" s="1" customFormat="1" x14ac:dyDescent="0.25">
      <c r="A3" s="64"/>
      <c r="B3" s="363"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0" t="s">
        <v>488</v>
      </c>
      <c r="B5" s="540"/>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1" t="s">
        <v>679</v>
      </c>
      <c r="B7" s="541"/>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0"/>
      <c r="K2" s="398"/>
      <c r="L2" s="398"/>
      <c r="M2" s="398"/>
      <c r="N2" s="398"/>
      <c r="O2" s="270"/>
      <c r="AQ2" s="132" t="s">
        <v>1</v>
      </c>
    </row>
    <row r="3" spans="1:63" s="130" customFormat="1" ht="33.75" x14ac:dyDescent="0.25">
      <c r="A3" s="129"/>
      <c r="C3" s="131"/>
      <c r="J3" s="133"/>
      <c r="K3" s="133"/>
      <c r="L3" s="133"/>
      <c r="M3" s="133"/>
      <c r="N3" s="133"/>
      <c r="O3" s="133"/>
      <c r="AQ3" s="132" t="s">
        <v>2</v>
      </c>
    </row>
    <row r="4" spans="1:63" ht="18.75" x14ac:dyDescent="0.25">
      <c r="A4" s="399" t="s">
        <v>3</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c r="AL4" s="399"/>
      <c r="AM4" s="399"/>
      <c r="AN4" s="399"/>
      <c r="AO4" s="399"/>
      <c r="AP4" s="399"/>
      <c r="AQ4" s="399"/>
    </row>
    <row r="5" spans="1:63" ht="18.75" x14ac:dyDescent="0.25">
      <c r="A5" s="399" t="s">
        <v>1051</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row>
    <row r="7" spans="1:63" ht="18.75" x14ac:dyDescent="0.25">
      <c r="A7" s="400" t="s">
        <v>1048</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row>
    <row r="8" spans="1:63" ht="15.75" x14ac:dyDescent="0.25">
      <c r="A8" s="401" t="s">
        <v>5</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row>
    <row r="10" spans="1:63" ht="18.75" x14ac:dyDescent="0.25">
      <c r="A10" s="400" t="s">
        <v>679</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0" t="s">
        <v>823</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140"/>
      <c r="AS12" s="140"/>
      <c r="AT12" s="140"/>
      <c r="AU12" s="140"/>
      <c r="AV12" s="140"/>
      <c r="AW12" s="140"/>
      <c r="AX12" s="140"/>
      <c r="AY12" s="140"/>
      <c r="AZ12" s="140"/>
      <c r="BA12" s="140"/>
      <c r="BB12" s="140"/>
      <c r="BC12" s="140"/>
      <c r="BD12" s="140"/>
    </row>
    <row r="13" spans="1:63" s="141" customFormat="1" ht="15" x14ac:dyDescent="0.25">
      <c r="A13" s="403" t="s">
        <v>8</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142"/>
      <c r="AS13" s="142"/>
      <c r="AT13" s="142"/>
      <c r="AU13" s="142"/>
      <c r="AV13" s="142"/>
      <c r="AW13" s="142"/>
      <c r="AX13" s="142"/>
      <c r="AY13" s="142"/>
      <c r="AZ13" s="142"/>
      <c r="BA13" s="142"/>
      <c r="BB13" s="142"/>
      <c r="BC13" s="142"/>
      <c r="BD13" s="142"/>
    </row>
    <row r="14" spans="1:63" s="141" customFormat="1"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140"/>
      <c r="AS14" s="140"/>
      <c r="AT14" s="140"/>
      <c r="AU14" s="140"/>
      <c r="AV14" s="140"/>
      <c r="AW14" s="140"/>
      <c r="AX14" s="140"/>
      <c r="AY14" s="140"/>
      <c r="AZ14" s="140"/>
      <c r="BA14" s="140"/>
      <c r="BB14" s="140"/>
      <c r="BC14" s="140"/>
      <c r="BD14" s="140"/>
    </row>
    <row r="15" spans="1:63" ht="15.75" customHeight="1" x14ac:dyDescent="0.25">
      <c r="A15" s="404" t="s">
        <v>9</v>
      </c>
      <c r="B15" s="397" t="s">
        <v>10</v>
      </c>
      <c r="C15" s="397" t="s">
        <v>11</v>
      </c>
      <c r="D15" s="407" t="s">
        <v>12</v>
      </c>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t="s">
        <v>12</v>
      </c>
      <c r="AQ15" s="407"/>
      <c r="AR15" s="407"/>
      <c r="AS15" s="407"/>
      <c r="AT15" s="407"/>
      <c r="AU15" s="407"/>
      <c r="AV15" s="407"/>
      <c r="AW15" s="407"/>
      <c r="AX15" s="407"/>
      <c r="AY15" s="407"/>
      <c r="AZ15" s="407"/>
      <c r="BA15" s="407"/>
      <c r="BB15" s="407"/>
      <c r="BC15" s="407"/>
      <c r="BD15" s="407"/>
      <c r="BE15" s="407"/>
      <c r="BF15" s="407"/>
      <c r="BG15" s="407"/>
      <c r="BH15" s="407"/>
      <c r="BI15" s="407"/>
      <c r="BJ15" s="407"/>
      <c r="BK15" s="407"/>
    </row>
    <row r="16" spans="1:63" ht="63" customHeight="1" x14ac:dyDescent="0.25">
      <c r="A16" s="404"/>
      <c r="B16" s="397"/>
      <c r="C16" s="397"/>
      <c r="D16" s="407" t="s">
        <v>13</v>
      </c>
      <c r="E16" s="407"/>
      <c r="F16" s="407"/>
      <c r="G16" s="407"/>
      <c r="H16" s="407"/>
      <c r="I16" s="407"/>
      <c r="J16" s="407"/>
      <c r="K16" s="407"/>
      <c r="L16" s="407"/>
      <c r="M16" s="407"/>
      <c r="N16" s="407"/>
      <c r="O16" s="407"/>
      <c r="P16" s="407"/>
      <c r="Q16" s="407"/>
      <c r="R16" s="407"/>
      <c r="S16" s="407"/>
      <c r="T16" s="407"/>
      <c r="U16" s="407"/>
      <c r="V16" s="407"/>
      <c r="W16" s="407"/>
      <c r="X16" s="407" t="s">
        <v>984</v>
      </c>
      <c r="Y16" s="407"/>
      <c r="Z16" s="407"/>
      <c r="AA16" s="407"/>
      <c r="AB16" s="407"/>
      <c r="AC16" s="407"/>
      <c r="AD16" s="407"/>
      <c r="AE16" s="407"/>
      <c r="AF16" s="407"/>
      <c r="AG16" s="407"/>
      <c r="AH16" s="407"/>
      <c r="AI16" s="407"/>
      <c r="AJ16" s="407"/>
      <c r="AK16" s="407"/>
      <c r="AL16" s="407"/>
      <c r="AM16" s="407"/>
      <c r="AN16" s="407"/>
      <c r="AO16" s="407"/>
      <c r="AP16" s="407" t="s">
        <v>14</v>
      </c>
      <c r="AQ16" s="407"/>
      <c r="AR16" s="407"/>
      <c r="AS16" s="407"/>
      <c r="AT16" s="407"/>
      <c r="AU16" s="407"/>
      <c r="AV16" s="407" t="s">
        <v>15</v>
      </c>
      <c r="AW16" s="407"/>
      <c r="AX16" s="407"/>
      <c r="AY16" s="407"/>
      <c r="AZ16" s="407" t="s">
        <v>16</v>
      </c>
      <c r="BA16" s="407"/>
      <c r="BB16" s="407"/>
      <c r="BC16" s="407"/>
      <c r="BD16" s="407"/>
      <c r="BE16" s="407"/>
      <c r="BF16" s="407" t="s">
        <v>17</v>
      </c>
      <c r="BG16" s="407"/>
      <c r="BH16" s="407"/>
      <c r="BI16" s="407"/>
      <c r="BJ16" s="407" t="s">
        <v>18</v>
      </c>
      <c r="BK16" s="407"/>
    </row>
    <row r="17" spans="1:63" ht="233.25" customHeight="1" x14ac:dyDescent="0.25">
      <c r="A17" s="404"/>
      <c r="B17" s="397"/>
      <c r="C17" s="397"/>
      <c r="D17" s="408" t="s">
        <v>985</v>
      </c>
      <c r="E17" s="408"/>
      <c r="F17" s="408" t="s">
        <v>986</v>
      </c>
      <c r="G17" s="408"/>
      <c r="H17" s="408" t="s">
        <v>987</v>
      </c>
      <c r="I17" s="408"/>
      <c r="J17" s="408" t="s">
        <v>988</v>
      </c>
      <c r="K17" s="408"/>
      <c r="L17" s="408" t="s">
        <v>989</v>
      </c>
      <c r="M17" s="408"/>
      <c r="N17" s="408" t="s">
        <v>990</v>
      </c>
      <c r="O17" s="408"/>
      <c r="P17" s="408" t="s">
        <v>991</v>
      </c>
      <c r="Q17" s="408"/>
      <c r="R17" s="408" t="s">
        <v>992</v>
      </c>
      <c r="S17" s="408"/>
      <c r="T17" s="408" t="s">
        <v>993</v>
      </c>
      <c r="U17" s="408"/>
      <c r="V17" s="408" t="s">
        <v>994</v>
      </c>
      <c r="W17" s="408"/>
      <c r="X17" s="408" t="s">
        <v>995</v>
      </c>
      <c r="Y17" s="408"/>
      <c r="Z17" s="408" t="s">
        <v>996</v>
      </c>
      <c r="AA17" s="408"/>
      <c r="AB17" s="408" t="s">
        <v>997</v>
      </c>
      <c r="AC17" s="408"/>
      <c r="AD17" s="408" t="s">
        <v>998</v>
      </c>
      <c r="AE17" s="408"/>
      <c r="AF17" s="408" t="s">
        <v>999</v>
      </c>
      <c r="AG17" s="408"/>
      <c r="AH17" s="408" t="s">
        <v>1000</v>
      </c>
      <c r="AI17" s="408"/>
      <c r="AJ17" s="408" t="s">
        <v>1001</v>
      </c>
      <c r="AK17" s="408"/>
      <c r="AL17" s="408" t="s">
        <v>1002</v>
      </c>
      <c r="AM17" s="408"/>
      <c r="AN17" s="408" t="s">
        <v>1003</v>
      </c>
      <c r="AO17" s="408"/>
      <c r="AP17" s="408" t="s">
        <v>1004</v>
      </c>
      <c r="AQ17" s="408"/>
      <c r="AR17" s="408" t="s">
        <v>1005</v>
      </c>
      <c r="AS17" s="408"/>
      <c r="AT17" s="408" t="s">
        <v>1006</v>
      </c>
      <c r="AU17" s="408"/>
      <c r="AV17" s="408" t="s">
        <v>1007</v>
      </c>
      <c r="AW17" s="408"/>
      <c r="AX17" s="408" t="s">
        <v>1008</v>
      </c>
      <c r="AY17" s="408"/>
      <c r="AZ17" s="408" t="s">
        <v>1009</v>
      </c>
      <c r="BA17" s="408"/>
      <c r="BB17" s="408" t="s">
        <v>1010</v>
      </c>
      <c r="BC17" s="408"/>
      <c r="BD17" s="408" t="s">
        <v>1011</v>
      </c>
      <c r="BE17" s="408"/>
      <c r="BF17" s="408" t="s">
        <v>1012</v>
      </c>
      <c r="BG17" s="408"/>
      <c r="BH17" s="408" t="s">
        <v>1013</v>
      </c>
      <c r="BI17" s="408"/>
      <c r="BJ17" s="408" t="s">
        <v>19</v>
      </c>
      <c r="BK17" s="408"/>
    </row>
    <row r="18" spans="1:63" ht="71.25" customHeight="1" x14ac:dyDescent="0.25">
      <c r="A18" s="404"/>
      <c r="B18" s="397"/>
      <c r="C18" s="397"/>
      <c r="D18" s="325" t="s">
        <v>59</v>
      </c>
      <c r="E18" s="325" t="s">
        <v>1053</v>
      </c>
      <c r="F18" s="325" t="s">
        <v>59</v>
      </c>
      <c r="G18" s="325" t="s">
        <v>1053</v>
      </c>
      <c r="H18" s="325" t="s">
        <v>59</v>
      </c>
      <c r="I18" s="325" t="s">
        <v>1053</v>
      </c>
      <c r="J18" s="325" t="s">
        <v>59</v>
      </c>
      <c r="K18" s="325" t="s">
        <v>1053</v>
      </c>
      <c r="L18" s="325" t="s">
        <v>59</v>
      </c>
      <c r="M18" s="325" t="s">
        <v>1053</v>
      </c>
      <c r="N18" s="325" t="s">
        <v>59</v>
      </c>
      <c r="O18" s="325" t="s">
        <v>1053</v>
      </c>
      <c r="P18" s="325" t="s">
        <v>59</v>
      </c>
      <c r="Q18" s="325" t="s">
        <v>1053</v>
      </c>
      <c r="R18" s="325" t="s">
        <v>59</v>
      </c>
      <c r="S18" s="325" t="s">
        <v>1053</v>
      </c>
      <c r="T18" s="325" t="s">
        <v>59</v>
      </c>
      <c r="U18" s="325" t="s">
        <v>1053</v>
      </c>
      <c r="V18" s="325" t="s">
        <v>59</v>
      </c>
      <c r="W18" s="325" t="s">
        <v>1053</v>
      </c>
      <c r="X18" s="325" t="s">
        <v>59</v>
      </c>
      <c r="Y18" s="325" t="s">
        <v>1053</v>
      </c>
      <c r="Z18" s="325" t="s">
        <v>59</v>
      </c>
      <c r="AA18" s="325" t="s">
        <v>1053</v>
      </c>
      <c r="AB18" s="325" t="s">
        <v>59</v>
      </c>
      <c r="AC18" s="325" t="s">
        <v>1053</v>
      </c>
      <c r="AD18" s="325" t="s">
        <v>59</v>
      </c>
      <c r="AE18" s="325" t="s">
        <v>1053</v>
      </c>
      <c r="AF18" s="325" t="s">
        <v>59</v>
      </c>
      <c r="AG18" s="325" t="s">
        <v>1053</v>
      </c>
      <c r="AH18" s="325" t="s">
        <v>59</v>
      </c>
      <c r="AI18" s="325" t="s">
        <v>1053</v>
      </c>
      <c r="AJ18" s="325" t="s">
        <v>59</v>
      </c>
      <c r="AK18" s="325" t="s">
        <v>1053</v>
      </c>
      <c r="AL18" s="325" t="s">
        <v>59</v>
      </c>
      <c r="AM18" s="325" t="s">
        <v>1053</v>
      </c>
      <c r="AN18" s="325" t="s">
        <v>59</v>
      </c>
      <c r="AO18" s="325" t="s">
        <v>1053</v>
      </c>
      <c r="AP18" s="325" t="s">
        <v>59</v>
      </c>
      <c r="AQ18" s="325" t="s">
        <v>1053</v>
      </c>
      <c r="AR18" s="325" t="s">
        <v>59</v>
      </c>
      <c r="AS18" s="325" t="s">
        <v>1053</v>
      </c>
      <c r="AT18" s="325" t="s">
        <v>59</v>
      </c>
      <c r="AU18" s="325" t="s">
        <v>1053</v>
      </c>
      <c r="AV18" s="325" t="s">
        <v>59</v>
      </c>
      <c r="AW18" s="325" t="s">
        <v>1053</v>
      </c>
      <c r="AX18" s="325" t="s">
        <v>59</v>
      </c>
      <c r="AY18" s="325" t="s">
        <v>1053</v>
      </c>
      <c r="AZ18" s="325" t="s">
        <v>59</v>
      </c>
      <c r="BA18" s="325" t="s">
        <v>1053</v>
      </c>
      <c r="BB18" s="325" t="s">
        <v>59</v>
      </c>
      <c r="BC18" s="325" t="s">
        <v>1053</v>
      </c>
      <c r="BD18" s="325" t="s">
        <v>59</v>
      </c>
      <c r="BE18" s="325" t="s">
        <v>1053</v>
      </c>
      <c r="BF18" s="325" t="s">
        <v>59</v>
      </c>
      <c r="BG18" s="325" t="s">
        <v>1053</v>
      </c>
      <c r="BH18" s="325" t="s">
        <v>59</v>
      </c>
      <c r="BI18" s="325" t="s">
        <v>1053</v>
      </c>
      <c r="BJ18" s="325" t="s">
        <v>59</v>
      </c>
      <c r="BK18" s="325" t="s">
        <v>1053</v>
      </c>
    </row>
    <row r="19" spans="1:63" s="143" customFormat="1" ht="15.75" x14ac:dyDescent="0.25">
      <c r="A19" s="269">
        <v>1</v>
      </c>
      <c r="B19" s="268">
        <v>2</v>
      </c>
      <c r="C19" s="268">
        <v>3</v>
      </c>
      <c r="D19" s="324" t="s">
        <v>20</v>
      </c>
      <c r="E19" s="324" t="s">
        <v>21</v>
      </c>
      <c r="F19" s="324" t="s">
        <v>22</v>
      </c>
      <c r="G19" s="324" t="s">
        <v>23</v>
      </c>
      <c r="H19" s="324" t="s">
        <v>1014</v>
      </c>
      <c r="I19" s="324" t="s">
        <v>1015</v>
      </c>
      <c r="J19" s="324" t="s">
        <v>1016</v>
      </c>
      <c r="K19" s="324" t="s">
        <v>1017</v>
      </c>
      <c r="L19" s="324" t="s">
        <v>1018</v>
      </c>
      <c r="M19" s="324" t="s">
        <v>1019</v>
      </c>
      <c r="N19" s="324" t="s">
        <v>1020</v>
      </c>
      <c r="O19" s="324" t="s">
        <v>1021</v>
      </c>
      <c r="P19" s="324" t="s">
        <v>1022</v>
      </c>
      <c r="Q19" s="324" t="s">
        <v>1023</v>
      </c>
      <c r="R19" s="324" t="s">
        <v>1024</v>
      </c>
      <c r="S19" s="324" t="s">
        <v>1025</v>
      </c>
      <c r="T19" s="324" t="s">
        <v>1026</v>
      </c>
      <c r="U19" s="324" t="s">
        <v>1027</v>
      </c>
      <c r="V19" s="324" t="s">
        <v>1028</v>
      </c>
      <c r="W19" s="324" t="s">
        <v>1029</v>
      </c>
      <c r="X19" s="324" t="s">
        <v>24</v>
      </c>
      <c r="Y19" s="324" t="s">
        <v>25</v>
      </c>
      <c r="Z19" s="324" t="s">
        <v>26</v>
      </c>
      <c r="AA19" s="324" t="s">
        <v>27</v>
      </c>
      <c r="AB19" s="324" t="s">
        <v>480</v>
      </c>
      <c r="AC19" s="324" t="s">
        <v>1030</v>
      </c>
      <c r="AD19" s="324" t="s">
        <v>1031</v>
      </c>
      <c r="AE19" s="324" t="s">
        <v>1032</v>
      </c>
      <c r="AF19" s="324" t="s">
        <v>1033</v>
      </c>
      <c r="AG19" s="324" t="s">
        <v>1034</v>
      </c>
      <c r="AH19" s="324" t="s">
        <v>1035</v>
      </c>
      <c r="AI19" s="324" t="s">
        <v>1036</v>
      </c>
      <c r="AJ19" s="324" t="s">
        <v>1037</v>
      </c>
      <c r="AK19" s="324" t="s">
        <v>1038</v>
      </c>
      <c r="AL19" s="324" t="s">
        <v>1039</v>
      </c>
      <c r="AM19" s="324" t="s">
        <v>1040</v>
      </c>
      <c r="AN19" s="324" t="s">
        <v>1041</v>
      </c>
      <c r="AO19" s="324" t="s">
        <v>1042</v>
      </c>
      <c r="AP19" s="324" t="s">
        <v>28</v>
      </c>
      <c r="AQ19" s="324" t="s">
        <v>29</v>
      </c>
      <c r="AR19" s="324" t="s">
        <v>30</v>
      </c>
      <c r="AS19" s="324" t="s">
        <v>31</v>
      </c>
      <c r="AT19" s="324" t="s">
        <v>1043</v>
      </c>
      <c r="AU19" s="324" t="s">
        <v>1044</v>
      </c>
      <c r="AV19" s="324" t="s">
        <v>32</v>
      </c>
      <c r="AW19" s="324" t="s">
        <v>33</v>
      </c>
      <c r="AX19" s="324" t="s">
        <v>34</v>
      </c>
      <c r="AY19" s="324" t="s">
        <v>35</v>
      </c>
      <c r="AZ19" s="324" t="s">
        <v>36</v>
      </c>
      <c r="BA19" s="324" t="s">
        <v>37</v>
      </c>
      <c r="BB19" s="324" t="s">
        <v>38</v>
      </c>
      <c r="BC19" s="324" t="s">
        <v>39</v>
      </c>
      <c r="BD19" s="324" t="s">
        <v>1045</v>
      </c>
      <c r="BE19" s="324" t="s">
        <v>1046</v>
      </c>
      <c r="BF19" s="324" t="s">
        <v>40</v>
      </c>
      <c r="BG19" s="324" t="s">
        <v>41</v>
      </c>
      <c r="BH19" s="324" t="s">
        <v>42</v>
      </c>
      <c r="BI19" s="324" t="s">
        <v>43</v>
      </c>
      <c r="BJ19" s="326" t="s">
        <v>44</v>
      </c>
      <c r="BK19" s="326" t="s">
        <v>45</v>
      </c>
    </row>
    <row r="20" spans="1:63" s="143" customFormat="1" ht="31.5" hidden="1" x14ac:dyDescent="0.25">
      <c r="A20" s="128">
        <f>В0228_1074205010351_02_0_69_!A21</f>
        <v>0</v>
      </c>
      <c r="B20" s="144" t="str">
        <f>В0228_1074205010351_02_0_69_!B21</f>
        <v>ВСЕГО по инвестиционной программе, в том числе:</v>
      </c>
      <c r="C20" s="145" t="str">
        <f>В0228_1074205010351_02_0_69_!C21</f>
        <v>Г</v>
      </c>
      <c r="D20" s="211">
        <f t="shared" ref="D20:BK20" si="0">SUM(D21:D26)</f>
        <v>0</v>
      </c>
      <c r="E20" s="211">
        <f t="shared" si="0"/>
        <v>0</v>
      </c>
      <c r="F20" s="211">
        <f t="shared" si="0"/>
        <v>0</v>
      </c>
      <c r="G20" s="211">
        <f t="shared" si="0"/>
        <v>0</v>
      </c>
      <c r="H20" s="211">
        <f t="shared" si="0"/>
        <v>0</v>
      </c>
      <c r="I20" s="211">
        <f t="shared" si="0"/>
        <v>0</v>
      </c>
      <c r="J20" s="211">
        <f t="shared" si="0"/>
        <v>0</v>
      </c>
      <c r="K20" s="211">
        <f t="shared" si="0"/>
        <v>0</v>
      </c>
      <c r="L20" s="211">
        <f t="shared" si="0"/>
        <v>0</v>
      </c>
      <c r="M20" s="211">
        <f t="shared" si="0"/>
        <v>382</v>
      </c>
      <c r="N20" s="211">
        <f t="shared" si="0"/>
        <v>0</v>
      </c>
      <c r="O20" s="211">
        <f t="shared" si="0"/>
        <v>0</v>
      </c>
      <c r="P20" s="211">
        <f t="shared" si="0"/>
        <v>0</v>
      </c>
      <c r="Q20" s="211">
        <f t="shared" si="0"/>
        <v>0</v>
      </c>
      <c r="R20" s="211">
        <f t="shared" si="0"/>
        <v>0</v>
      </c>
      <c r="S20" s="211">
        <f t="shared" si="0"/>
        <v>0</v>
      </c>
      <c r="T20" s="211">
        <f t="shared" si="0"/>
        <v>0</v>
      </c>
      <c r="U20" s="211">
        <f t="shared" si="0"/>
        <v>0</v>
      </c>
      <c r="V20" s="211">
        <f t="shared" si="0"/>
        <v>0</v>
      </c>
      <c r="W20" s="211">
        <f t="shared" si="0"/>
        <v>0</v>
      </c>
      <c r="X20" s="211">
        <f t="shared" si="0"/>
        <v>0</v>
      </c>
      <c r="Y20" s="211">
        <f t="shared" si="0"/>
        <v>0</v>
      </c>
      <c r="Z20" s="211">
        <f t="shared" si="0"/>
        <v>0</v>
      </c>
      <c r="AA20" s="211">
        <f t="shared" si="0"/>
        <v>0</v>
      </c>
      <c r="AB20" s="211">
        <f t="shared" si="0"/>
        <v>0</v>
      </c>
      <c r="AC20" s="211">
        <f t="shared" si="0"/>
        <v>0</v>
      </c>
      <c r="AD20" s="211">
        <f t="shared" si="0"/>
        <v>0</v>
      </c>
      <c r="AE20" s="211">
        <f t="shared" si="0"/>
        <v>0</v>
      </c>
      <c r="AF20" s="211">
        <f t="shared" si="0"/>
        <v>0</v>
      </c>
      <c r="AG20" s="211">
        <f t="shared" si="0"/>
        <v>0</v>
      </c>
      <c r="AH20" s="211">
        <f t="shared" si="0"/>
        <v>0</v>
      </c>
      <c r="AI20" s="211">
        <f t="shared" si="0"/>
        <v>0</v>
      </c>
      <c r="AJ20" s="211">
        <f t="shared" si="0"/>
        <v>0</v>
      </c>
      <c r="AK20" s="211">
        <f t="shared" si="0"/>
        <v>0</v>
      </c>
      <c r="AL20" s="211">
        <f t="shared" si="0"/>
        <v>0</v>
      </c>
      <c r="AM20" s="211">
        <f t="shared" si="0"/>
        <v>0</v>
      </c>
      <c r="AN20" s="211">
        <f t="shared" si="0"/>
        <v>0</v>
      </c>
      <c r="AO20" s="211">
        <f t="shared" si="0"/>
        <v>0</v>
      </c>
      <c r="AP20" s="211">
        <f t="shared" si="0"/>
        <v>0</v>
      </c>
      <c r="AQ20" s="211">
        <f t="shared" si="0"/>
        <v>0</v>
      </c>
      <c r="AR20" s="211">
        <f t="shared" si="0"/>
        <v>0</v>
      </c>
      <c r="AS20" s="211">
        <f t="shared" si="0"/>
        <v>0</v>
      </c>
      <c r="AT20" s="211">
        <f t="shared" si="0"/>
        <v>0</v>
      </c>
      <c r="AU20" s="211">
        <f t="shared" si="0"/>
        <v>0</v>
      </c>
      <c r="AV20" s="211">
        <f t="shared" si="0"/>
        <v>0</v>
      </c>
      <c r="AW20" s="211">
        <f t="shared" si="0"/>
        <v>0</v>
      </c>
      <c r="AX20" s="211">
        <f t="shared" si="0"/>
        <v>0</v>
      </c>
      <c r="AY20" s="211">
        <f t="shared" si="0"/>
        <v>0</v>
      </c>
      <c r="AZ20" s="211">
        <f t="shared" si="0"/>
        <v>0</v>
      </c>
      <c r="BA20" s="211">
        <f t="shared" si="0"/>
        <v>0</v>
      </c>
      <c r="BB20" s="211">
        <f t="shared" si="0"/>
        <v>0</v>
      </c>
      <c r="BC20" s="211">
        <f t="shared" si="0"/>
        <v>0</v>
      </c>
      <c r="BD20" s="211">
        <f t="shared" si="0"/>
        <v>0</v>
      </c>
      <c r="BE20" s="211">
        <f t="shared" si="0"/>
        <v>0</v>
      </c>
      <c r="BF20" s="211">
        <f t="shared" si="0"/>
        <v>0</v>
      </c>
      <c r="BG20" s="211">
        <f t="shared" si="0"/>
        <v>0</v>
      </c>
      <c r="BH20" s="211">
        <f t="shared" si="0"/>
        <v>0</v>
      </c>
      <c r="BI20" s="211">
        <f t="shared" si="0"/>
        <v>0</v>
      </c>
      <c r="BJ20" s="211">
        <f t="shared" si="0"/>
        <v>0</v>
      </c>
      <c r="BK20" s="211">
        <f t="shared" si="0"/>
        <v>0</v>
      </c>
    </row>
    <row r="21" spans="1:63" ht="31.5" hidden="1" x14ac:dyDescent="0.25">
      <c r="A21" s="128" t="str">
        <f>В0228_1074205010351_02_0_69_!A22</f>
        <v>0.1</v>
      </c>
      <c r="B21" s="144" t="str">
        <f>В0228_1074205010351_02_0_69_!B22</f>
        <v>Технологическое присоединение, всего</v>
      </c>
      <c r="C21" s="145" t="str">
        <f>В0228_1074205010351_02_0_69_!C22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В0228_1074205010351_02_0_69_!A23</f>
        <v>0.2</v>
      </c>
      <c r="B22" s="144" t="str">
        <f>В0228_1074205010351_02_0_69_!B23</f>
        <v>Реконструкция, модернизация, техническое перевооружение, всего</v>
      </c>
      <c r="C22" s="145" t="str">
        <f>В0228_1074205010351_02_0_69_!C23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В0228_1074205010351_02_0_69_!A24</f>
        <v>0.3</v>
      </c>
      <c r="B23" s="144" t="str">
        <f>В0228_1074205010351_02_0_69_!B24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В0228_1074205010351_02_0_69_!C24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В0228_1074205010351_02_0_69_!A25</f>
        <v>0.4</v>
      </c>
      <c r="B24" s="144" t="str">
        <f>В0228_1074205010351_02_0_69_!B25</f>
        <v>Прочее новое строительство объектов электросетевого хозяйства, всего</v>
      </c>
      <c r="C24" s="145" t="str">
        <f>В0228_1074205010351_02_0_69_!C25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В0228_1074205010351_02_0_69_!A26</f>
        <v>0.5</v>
      </c>
      <c r="B25" s="144" t="str">
        <f>В0228_1074205010351_02_0_69_!B26</f>
        <v>Покупка земельных участков для целей реализации инвестиционных проектов, всего</v>
      </c>
      <c r="C25" s="145" t="str">
        <f>В0228_1074205010351_02_0_69_!C26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В0228_1074205010351_02_0_69_!A27</f>
        <v>0.6</v>
      </c>
      <c r="B26" s="144" t="str">
        <f>В0228_1074205010351_02_0_69_!B27</f>
        <v>Прочие инвестиционные проекты, всего</v>
      </c>
      <c r="C26" s="145" t="str">
        <f>В0228_1074205010351_02_0_69_!C27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В0228_1074205010351_02_0_69_!A28</f>
        <v>1.1</v>
      </c>
      <c r="B27" s="144" t="str">
        <f>В0228_1074205010351_02_0_69_!B28</f>
        <v>Технологическое присоединение, всего, в том числе:</v>
      </c>
      <c r="C27" s="145" t="str">
        <f>В0228_1074205010351_02_0_69_!C28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В0228_1074205010351_02_0_69_!A29</f>
        <v>1.1.1</v>
      </c>
      <c r="B28" s="144" t="str">
        <f>В0228_1074205010351_02_0_69_!B29</f>
        <v>Технологическое присоединение энергопринимающих устройств потребителей, всего, в том числе:</v>
      </c>
      <c r="C28" s="145" t="str">
        <f>В0228_1074205010351_02_0_69_!C29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В0228_1074205010351_02_0_69_!A30</f>
        <v>1.1.1.1</v>
      </c>
      <c r="B29" s="144" t="str">
        <f>В0228_1074205010351_02_0_69_!B30</f>
        <v>Технологическое присоединение энергопринимающих устройств потребителей максимальной мощностью до 15 кВт включительно, всего</v>
      </c>
      <c r="C29" s="145" t="str">
        <f>В0228_1074205010351_02_0_69_!C30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В0228_1074205010351_02_0_69_!A31</f>
        <v>1.1.1.2</v>
      </c>
      <c r="B30" s="144" t="str">
        <f>В0228_1074205010351_02_0_69_!B31</f>
        <v>Технологическое присоединение энергопринимающих устройств потребителей максимальной мощностью до 150 кВт включительно, всего</v>
      </c>
      <c r="C30" s="145" t="str">
        <f>В0228_1074205010351_02_0_69_!C31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В0228_1074205010351_02_0_69_!A32</f>
        <v>1.1.1.3</v>
      </c>
      <c r="B31" s="144" t="str">
        <f>В0228_1074205010351_02_0_69_!B32</f>
        <v>Технологическое присоединение энергопринимающих устройств потребителей свыше 150 кВт, всего, в том числе:</v>
      </c>
      <c r="C31" s="145" t="str">
        <f>В0228_1074205010351_02_0_69_!C32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В0228_1074205010351_02_0_69_!A33</f>
        <v>1.1.2</v>
      </c>
      <c r="B32" s="144" t="str">
        <f>В0228_1074205010351_02_0_69_!B33</f>
        <v>Технологическое присоединение объектов электросетевого хозяйства, всего, в том числе:</v>
      </c>
      <c r="C32" s="145" t="str">
        <f>В0228_1074205010351_02_0_69_!C33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В0228_1074205010351_02_0_69_!A34</f>
        <v>1.1.2.1</v>
      </c>
      <c r="B33" s="144" t="str">
        <f>В0228_1074205010351_02_0_69_!B34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В0228_1074205010351_02_0_69_!C34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В0228_1074205010351_02_0_69_!A35</f>
        <v>1.1.2.2</v>
      </c>
      <c r="B34" s="144" t="str">
        <f>В0228_1074205010351_02_0_69_!B35</f>
        <v>Технологическое присоединение к электрическим сетям иных сетевых организаций, всего, в том числе:</v>
      </c>
      <c r="C34" s="145" t="str">
        <f>В0228_1074205010351_02_0_69_!C35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В0228_1074205010351_02_0_69_!A36</f>
        <v>1.1.3</v>
      </c>
      <c r="B35" s="144" t="str">
        <f>В0228_1074205010351_02_0_69_!B36</f>
        <v>Технологическое присоединение объектов по производству электрической энергии всего, в том числе:</v>
      </c>
      <c r="C35" s="145" t="str">
        <f>В0228_1074205010351_02_0_69_!C36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В0228_1074205010351_02_0_69_!A37</f>
        <v>1.1.3.1</v>
      </c>
      <c r="B36" s="144" t="str">
        <f>В0228_1074205010351_02_0_69_!B37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В0228_1074205010351_02_0_69_!C37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В0228_1074205010351_02_0_69_!A38</f>
        <v>1.1.3.1</v>
      </c>
      <c r="B37" s="144" t="str">
        <f>В0228_1074205010351_02_0_69_!B38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В0228_1074205010351_02_0_69_!C38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В0228_1074205010351_02_0_69_!A39</f>
        <v>1.1.3.1</v>
      </c>
      <c r="B38" s="144" t="str">
        <f>В0228_1074205010351_02_0_69_!B39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В0228_1074205010351_02_0_69_!C39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В0228_1074205010351_02_0_69_!A40</f>
        <v>1.1.3.2</v>
      </c>
      <c r="B39" s="144" t="str">
        <f>В0228_1074205010351_02_0_69_!B40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В0228_1074205010351_02_0_69_!C40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В0228_1074205010351_02_0_69_!A41</f>
        <v>1.1.3.2</v>
      </c>
      <c r="B40" s="144" t="str">
        <f>В0228_1074205010351_02_0_69_!B41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В0228_1074205010351_02_0_69_!C41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В0228_1074205010351_02_0_69_!A42</f>
        <v>1.1.3.2</v>
      </c>
      <c r="B41" s="144" t="str">
        <f>В0228_1074205010351_02_0_69_!B42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В0228_1074205010351_02_0_69_!C42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В0228_1074205010351_02_0_69_!A43</f>
        <v>1.1.4</v>
      </c>
      <c r="B42" s="144" t="str">
        <f>В0228_1074205010351_02_0_69_!B43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В0228_1074205010351_02_0_69_!C43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В0228_1074205010351_02_0_69_!A44</f>
        <v>1.1.4.1</v>
      </c>
      <c r="B43" s="144" t="str">
        <f>В0228_1074205010351_02_0_69_!B44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В0228_1074205010351_02_0_69_!C44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В0228_1074205010351_02_0_69_!A45</f>
        <v>1.1.4.2</v>
      </c>
      <c r="B44" s="144" t="str">
        <f>В0228_1074205010351_02_0_69_!B45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В0228_1074205010351_02_0_69_!C45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В0228_1074205010351_02_0_69_!A46</f>
        <v>1.2</v>
      </c>
      <c r="B45" s="144" t="str">
        <f>В0228_1074205010351_02_0_69_!B46</f>
        <v>Реконструкция, модернизация, техническое перевооружение всего, в том числе:</v>
      </c>
      <c r="C45" s="145" t="str">
        <f>В0228_1074205010351_02_0_69_!C46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В0228_1074205010351_02_0_69_!A47</f>
        <v>1.2.1</v>
      </c>
      <c r="B46" s="144" t="str">
        <f>В0228_1074205010351_02_0_69_!B47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В0228_1074205010351_02_0_69_!C47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В0228_1074205010351_02_0_69_!A48</f>
        <v>1.2.1.1</v>
      </c>
      <c r="B47" s="144" t="str">
        <f>В0228_1074205010351_02_0_69_!B48</f>
        <v>Реконструкция трансформаторных и иных подстанций, всего, в числе:</v>
      </c>
      <c r="C47" s="145" t="str">
        <f>В0228_1074205010351_02_0_69_!C48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63" x14ac:dyDescent="0.25">
      <c r="A48" s="128" t="str">
        <f>В0228_1074205010351_02_0_69_!A49</f>
        <v>1.2.1.1.1</v>
      </c>
      <c r="B48" s="144" t="str">
        <f>В0228_1074205010351_02_0_69_!B49</f>
        <v>Замена масленых выключателей на вакуумные выключатели с установкой систем телемеханики и СДТУ на ЗРУ-6кВ п\с "ГПЗ-5"</v>
      </c>
      <c r="C48" s="145" t="str">
        <f>В0228_1074205010351_02_0_69_!C49</f>
        <v>H_0001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63" x14ac:dyDescent="0.25">
      <c r="A49" s="128" t="str">
        <f>В0228_1074205010351_02_0_69_!A50</f>
        <v>1.2.1.1.2</v>
      </c>
      <c r="B49" s="144" t="str">
        <f>В0228_1074205010351_02_0_69_!B50</f>
        <v>Замена масленых выключателей на вакуумные выключатели с установкой систем телемеханики и СДТУ на РП-2</v>
      </c>
      <c r="C49" s="145" t="str">
        <f>В0228_1074205010351_02_0_69_!C50</f>
        <v>H_0002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В0228_1074205010351_02_0_69_!A51</f>
        <v>1.2.1.1.3</v>
      </c>
      <c r="B50" s="144" t="str">
        <f>В0228_1074205010351_02_0_69_!B51</f>
        <v>Замена масленых выключателей на вакуумные выключатели с установкой систем телемеханики и СДТУ на РП-1</v>
      </c>
      <c r="C50" s="145" t="str">
        <f>В0228_1074205010351_02_0_69_!C51</f>
        <v>H_0003</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78.75" x14ac:dyDescent="0.25">
      <c r="A51" s="128" t="str">
        <f>В0228_1074205010351_02_0_69_!A52</f>
        <v>1.2.1.2</v>
      </c>
      <c r="B51" s="144" t="str">
        <f>В0228_1074205010351_02_0_69_!B52</f>
        <v>Модернизация, техническое перевооружение трансформаторных и иных подстанций, распределительных пунктов, всего, в том числе:</v>
      </c>
      <c r="C51" s="145" t="str">
        <f>В0228_1074205010351_02_0_69_!C52</f>
        <v>Г</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f>В0228_1074205010351_02_0_69_!A53</f>
        <v>0</v>
      </c>
      <c r="B52" s="144">
        <f>В0228_1074205010351_02_0_69_!B53</f>
        <v>0</v>
      </c>
      <c r="C52" s="145">
        <f>В0228_1074205010351_02_0_69_!C53</f>
        <v>0</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f>В0228_1074205010351_02_0_69_!A54</f>
        <v>0</v>
      </c>
      <c r="B53" s="144">
        <f>В0228_1074205010351_02_0_69_!B54</f>
        <v>0</v>
      </c>
      <c r="C53" s="145">
        <f>В0228_1074205010351_02_0_69_!C54</f>
        <v>0</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В0228_1074205010351_02_0_69_!A55</f>
        <v>1.2.2</v>
      </c>
      <c r="B54" s="144" t="str">
        <f>В0228_1074205010351_02_0_69_!B55</f>
        <v>Реконструкция, модернизация, техническое перевооружение линий электропередачи, всего, в том числе:</v>
      </c>
      <c r="C54" s="145" t="str">
        <f>В0228_1074205010351_02_0_69_!C55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В0228_1074205010351_02_0_69_!A56</f>
        <v>1.2.2.1</v>
      </c>
      <c r="B55" s="144" t="str">
        <f>В0228_1074205010351_02_0_69_!B56</f>
        <v>Реконструкция линий электропередачи, всего, в том числе:</v>
      </c>
      <c r="C55" s="145" t="str">
        <f>В0228_1074205010351_02_0_69_!C56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В0228_1074205010351_02_0_69_!A57</f>
        <v>1.2.2.2</v>
      </c>
      <c r="B56" s="144" t="str">
        <f>В0228_1074205010351_02_0_69_!B57</f>
        <v>Модернизация, техническое перевооружение линий электропередачи, всего, в том числе:</v>
      </c>
      <c r="C56" s="145" t="str">
        <f>В0228_1074205010351_02_0_69_!C57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В0228_1074205010351_02_0_69_!A58</f>
        <v>1.2.3</v>
      </c>
      <c r="B57" s="144" t="str">
        <f>В0228_1074205010351_02_0_69_!B58</f>
        <v>Развитие и модернизация учета электрической энергии (мощности), всего, в том числе:</v>
      </c>
      <c r="C57" s="145" t="str">
        <f>В0228_1074205010351_02_0_69_!C58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В0228_1074205010351_02_0_69_!A59</f>
        <v>1.2.3.1</v>
      </c>
      <c r="B58" s="144" t="str">
        <f>В0228_1074205010351_02_0_69_!B59</f>
        <v>"Установка приборов учета, класс напряжения 0,22 (0,4) кВ, всего, в том числе:"</v>
      </c>
      <c r="C58" s="145" t="str">
        <f>В0228_1074205010351_02_0_69_!C59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31.5" x14ac:dyDescent="0.25">
      <c r="A59" s="128">
        <f>В0228_1074205010351_02_0_69_!A60</f>
        <v>0</v>
      </c>
      <c r="B59" s="144">
        <f>В0228_1074205010351_02_0_69_!B60</f>
        <v>0</v>
      </c>
      <c r="C59" s="145">
        <f>В0228_1074205010351_02_0_69_!C60</f>
        <v>0</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f>В0228_1074205010351_02_0_69_!A61</f>
        <v>0</v>
      </c>
      <c r="B60" s="144">
        <f>В0228_1074205010351_02_0_69_!B61</f>
        <v>0</v>
      </c>
      <c r="C60" s="145">
        <f>В0228_1074205010351_02_0_69_!C61</f>
        <v>0</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В0228_1074205010351_02_0_69_!A62</f>
        <v>1.2.3.2</v>
      </c>
      <c r="B61" s="144" t="str">
        <f>В0228_1074205010351_02_0_69_!B62</f>
        <v>"Установка приборов учета, класс напряжения 6 (10) кВ, всего, в том числе:"</v>
      </c>
      <c r="C61" s="145" t="str">
        <f>В0228_1074205010351_02_0_69_!C62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В0228_1074205010351_02_0_69_!A63</f>
        <v>1.2.3.3</v>
      </c>
      <c r="B62" s="144" t="str">
        <f>В0228_1074205010351_02_0_69_!B63</f>
        <v>"Установка приборов учета, класс напряжения 35 кВ, всего, в том числе:"</v>
      </c>
      <c r="C62" s="145" t="str">
        <f>В0228_1074205010351_02_0_69_!C63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В0228_1074205010351_02_0_69_!A64</f>
        <v>1.2.3.4</v>
      </c>
      <c r="B63" s="144" t="str">
        <f>В0228_1074205010351_02_0_69_!B64</f>
        <v>"Установка приборов учета, класс напряжения 110 кВ и выше, всего, в том числе:"</v>
      </c>
      <c r="C63" s="145" t="str">
        <f>В0228_1074205010351_02_0_69_!C64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В0228_1074205010351_02_0_69_!A65</f>
        <v>1.2.3.5</v>
      </c>
      <c r="B64" s="144" t="str">
        <f>В0228_1074205010351_02_0_69_!B65</f>
        <v>"Включение приборов учета в систему сбора и передачи данных, класс напряжения 0,22 (0,4) кВ, всего, в том числе:"</v>
      </c>
      <c r="C64" s="145" t="str">
        <f>В0228_1074205010351_02_0_69_!C65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f>В0228_1074205010351_02_0_69_!A66</f>
        <v>0</v>
      </c>
      <c r="B65" s="144">
        <f>В0228_1074205010351_02_0_69_!B66</f>
        <v>0</v>
      </c>
      <c r="C65" s="145">
        <f>В0228_1074205010351_02_0_69_!C66</f>
        <v>0</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f>В0228_1074205010351_02_0_69_!A67</f>
        <v>0</v>
      </c>
      <c r="B66" s="144">
        <f>В0228_1074205010351_02_0_69_!B67</f>
        <v>0</v>
      </c>
      <c r="C66" s="145">
        <f>В0228_1074205010351_02_0_69_!C67</f>
        <v>0</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В0228_1074205010351_02_0_69_!A68</f>
        <v>1.2.3.6</v>
      </c>
      <c r="B67" s="144" t="str">
        <f>В0228_1074205010351_02_0_69_!B68</f>
        <v>"Включение приборов учета в систему сбора и передачи данных, класс напряжения 6 (10) кВ, всего, в том числе:"</v>
      </c>
      <c r="C67" s="145" t="str">
        <f>В0228_1074205010351_02_0_69_!C68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В0228_1074205010351_02_0_69_!A69</f>
        <v>1.2.3.7</v>
      </c>
      <c r="B68" s="144" t="str">
        <f>В0228_1074205010351_02_0_69_!B69</f>
        <v>"Включение приборов учета в систему сбора и передачи данных, класс напряжения 35 кВ, всего, в том числе:"</v>
      </c>
      <c r="C68" s="145" t="str">
        <f>В0228_1074205010351_02_0_69_!C69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В0228_1074205010351_02_0_69_!A70</f>
        <v>1.2.3.8</v>
      </c>
      <c r="B69" s="144" t="str">
        <f>В0228_1074205010351_02_0_69_!B70</f>
        <v>"Включение приборов учета в систему сбора и передачи данных, класс напряжения 110 кВ и выше, всего, в том числе:"</v>
      </c>
      <c r="C69" s="145" t="str">
        <f>В0228_1074205010351_02_0_69_!C70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В0228_1074205010351_02_0_69_!A71</f>
        <v>1.2.4</v>
      </c>
      <c r="B70" s="144" t="str">
        <f>В0228_1074205010351_02_0_69_!B71</f>
        <v>Реконструкция, модернизация, техническое перевооружение прочих объектов основных средств, всего, в том числе:</v>
      </c>
      <c r="C70" s="145" t="str">
        <f>В0228_1074205010351_02_0_69_!C71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В0228_1074205010351_02_0_69_!A72</f>
        <v>1.2.4.1</v>
      </c>
      <c r="B71" s="144" t="str">
        <f>В0228_1074205010351_02_0_69_!B72</f>
        <v>Реконструкция прочих объектов основных средств, всего, в том числе:</v>
      </c>
      <c r="C71" s="145" t="str">
        <f>В0228_1074205010351_02_0_69_!C72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15.75" x14ac:dyDescent="0.25">
      <c r="A72" s="128">
        <f>В0228_1074205010351_02_0_69_!A73</f>
        <v>0</v>
      </c>
      <c r="B72" s="144">
        <f>В0228_1074205010351_02_0_69_!B73</f>
        <v>0</v>
      </c>
      <c r="C72" s="145">
        <f>В0228_1074205010351_02_0_69_!C73</f>
        <v>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В0228_1074205010351_02_0_69_!A74</f>
        <v>1.2.4.1</v>
      </c>
      <c r="B73" s="144" t="str">
        <f>В0228_1074205010351_02_0_69_!B74</f>
        <v>Реконструкция  оборудования РУ-3 и РУ-3А (инв.№ 0000024 и № 0000055)в БРТП-3</v>
      </c>
      <c r="C73" s="145" t="str">
        <f>В0228_1074205010351_02_0_69_!C74</f>
        <v>H_0015</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f>В0228_1074205010351_02_0_69_!A75</f>
        <v>0</v>
      </c>
      <c r="B74" s="144">
        <f>В0228_1074205010351_02_0_69_!B75</f>
        <v>0</v>
      </c>
      <c r="C74" s="145">
        <f>В0228_1074205010351_02_0_69_!C75</f>
        <v>0</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В0228_1074205010351_02_0_69_!A76</f>
        <v>1.2.4.2</v>
      </c>
      <c r="B75" s="144" t="str">
        <f>В0228_1074205010351_02_0_69_!B76</f>
        <v>Модернизация, техническое перевооружение прочих объектов основных средств, всего, в том числе:</v>
      </c>
      <c r="C75" s="145" t="str">
        <f>В0228_1074205010351_02_0_69_!C76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В0228_1074205010351_02_0_69_!A77</f>
        <v>1.3</v>
      </c>
      <c r="B76" s="144" t="str">
        <f>В0228_1074205010351_02_0_69_!B77</f>
        <v>Инвестиционные проекты, реализация которых обуславливается схемами и программами перспективного развития электроэнергетики, всего, в том числе:</v>
      </c>
      <c r="C76" s="145" t="str">
        <f>В0228_1074205010351_02_0_69_!C77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78.75" x14ac:dyDescent="0.25">
      <c r="A77" s="128" t="str">
        <f>В0228_1074205010351_02_0_69_!A78</f>
        <v>1.3.1</v>
      </c>
      <c r="B77" s="144" t="str">
        <f>В0228_1074205010351_02_0_69_!B78</f>
        <v>Инвестиционные проекты, предусмотренные схемой и программой развития Единой энергетической системы России, всего, в том числе:</v>
      </c>
      <c r="C77" s="145" t="str">
        <f>В0228_1074205010351_02_0_69_!C78</f>
        <v>Г</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78.75" x14ac:dyDescent="0.25">
      <c r="A78" s="128" t="str">
        <f>В0228_1074205010351_02_0_69_!A79</f>
        <v>1.3.2</v>
      </c>
      <c r="B78" s="144" t="str">
        <f>В0228_1074205010351_02_0_69_!B79</f>
        <v>Инвестиционные проекты, предусмотренные схемой и программой развития субъекта Российской Федерации, всего, в том числе:</v>
      </c>
      <c r="C78" s="145" t="str">
        <f>В0228_1074205010351_02_0_69_!C79</f>
        <v>Г</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f>В0228_1074205010351_02_0_69_!A80</f>
        <v>0</v>
      </c>
      <c r="B79" s="144">
        <f>В0228_1074205010351_02_0_69_!B80</f>
        <v>0</v>
      </c>
      <c r="C79" s="145">
        <f>В0228_1074205010351_02_0_69_!C80</f>
        <v>0</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f>В0228_1074205010351_02_0_69_!A81</f>
        <v>0</v>
      </c>
      <c r="B80" s="144">
        <f>В0228_1074205010351_02_0_69_!B81</f>
        <v>0</v>
      </c>
      <c r="C80" s="145">
        <f>В0228_1074205010351_02_0_69_!C81</f>
        <v>0</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15.75" x14ac:dyDescent="0.25">
      <c r="A81" s="128">
        <f>В0228_1074205010351_02_0_69_!A82</f>
        <v>0</v>
      </c>
      <c r="B81" s="144">
        <f>В0228_1074205010351_02_0_69_!B82</f>
        <v>0</v>
      </c>
      <c r="C81" s="145">
        <f>В0228_1074205010351_02_0_69_!C82</f>
        <v>0</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f>В0228_1074205010351_02_0_69_!A83</f>
        <v>0</v>
      </c>
      <c r="B82" s="144">
        <f>В0228_1074205010351_02_0_69_!B83</f>
        <v>0</v>
      </c>
      <c r="C82" s="145">
        <f>В0228_1074205010351_02_0_69_!C83</f>
        <v>0</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15.75" x14ac:dyDescent="0.25">
      <c r="A83" s="128">
        <f>В0228_1074205010351_02_0_69_!A84</f>
        <v>0</v>
      </c>
      <c r="B83" s="144">
        <f>В0228_1074205010351_02_0_69_!B84</f>
        <v>0</v>
      </c>
      <c r="C83" s="145">
        <f>В0228_1074205010351_02_0_69_!C84</f>
        <v>0</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5.75" x14ac:dyDescent="0.25">
      <c r="A84" s="147">
        <f>В0228_1074205010351_02_0_69_!A85</f>
        <v>0</v>
      </c>
      <c r="B84" s="148">
        <f>В0228_1074205010351_02_0_69_!B85</f>
        <v>0</v>
      </c>
      <c r="C84" s="149">
        <f>В0228_1074205010351_02_0_69_!C85</f>
        <v>0</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15.75" x14ac:dyDescent="0.25">
      <c r="A85" s="128">
        <f>В0228_1074205010351_02_0_69_!A86</f>
        <v>0</v>
      </c>
      <c r="B85" s="144">
        <f>В0228_1074205010351_02_0_69_!B86</f>
        <v>0</v>
      </c>
      <c r="C85" s="145">
        <f>В0228_1074205010351_02_0_69_!C86</f>
        <v>0</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15.75" x14ac:dyDescent="0.25">
      <c r="A86" s="128">
        <f>В0228_1074205010351_02_0_69_!A87</f>
        <v>0</v>
      </c>
      <c r="B86" s="144">
        <f>В0228_1074205010351_02_0_69_!B87</f>
        <v>0</v>
      </c>
      <c r="C86" s="145">
        <f>В0228_1074205010351_02_0_69_!C87</f>
        <v>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5.75" x14ac:dyDescent="0.25">
      <c r="A87" s="128">
        <f>В0228_1074205010351_02_0_69_!A88</f>
        <v>0</v>
      </c>
      <c r="B87" s="144">
        <f>В0228_1074205010351_02_0_69_!B88</f>
        <v>0</v>
      </c>
      <c r="C87" s="145">
        <f>В0228_1074205010351_02_0_69_!C88</f>
        <v>0</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15.75" x14ac:dyDescent="0.25">
      <c r="A88" s="128">
        <f>В0228_1074205010351_02_0_69_!A89</f>
        <v>0</v>
      </c>
      <c r="B88" s="144">
        <f>В0228_1074205010351_02_0_69_!B89</f>
        <v>0</v>
      </c>
      <c r="C88" s="145">
        <f>В0228_1074205010351_02_0_69_!C89</f>
        <v>0</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15.75" x14ac:dyDescent="0.25">
      <c r="A89" s="128">
        <f>В0228_1074205010351_02_0_69_!A90</f>
        <v>0</v>
      </c>
      <c r="B89" s="144">
        <f>В0228_1074205010351_02_0_69_!B90</f>
        <v>0</v>
      </c>
      <c r="C89" s="145">
        <f>В0228_1074205010351_02_0_69_!C90</f>
        <v>0</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5.75" x14ac:dyDescent="0.25">
      <c r="A90" s="128">
        <f>В0228_1074205010351_02_0_69_!A91</f>
        <v>0</v>
      </c>
      <c r="B90" s="144">
        <f>В0228_1074205010351_02_0_69_!B91</f>
        <v>0</v>
      </c>
      <c r="C90" s="145">
        <f>В0228_1074205010351_02_0_69_!C91</f>
        <v>0</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15.75" x14ac:dyDescent="0.25">
      <c r="A91" s="128">
        <f>В0228_1074205010351_02_0_69_!A92</f>
        <v>0</v>
      </c>
      <c r="B91" s="144">
        <f>В0228_1074205010351_02_0_69_!B92</f>
        <v>0</v>
      </c>
      <c r="C91" s="145">
        <f>В0228_1074205010351_02_0_69_!C92</f>
        <v>0</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f>В0228_1074205010351_02_0_69_!A93</f>
        <v>0</v>
      </c>
      <c r="B92" s="144">
        <f>В0228_1074205010351_02_0_69_!B93</f>
        <v>0</v>
      </c>
      <c r="C92" s="145">
        <f>В0228_1074205010351_02_0_69_!C93</f>
        <v>0</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15.75" x14ac:dyDescent="0.25">
      <c r="A93" s="128">
        <f>В0228_1074205010351_02_0_69_!A94</f>
        <v>0</v>
      </c>
      <c r="B93" s="144">
        <f>В0228_1074205010351_02_0_69_!B94</f>
        <v>0</v>
      </c>
      <c r="C93" s="145">
        <f>В0228_1074205010351_02_0_69_!C94</f>
        <v>0</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f>В0228_1074205010351_02_0_69_!A95</f>
        <v>0</v>
      </c>
      <c r="B94" s="144">
        <f>В0228_1074205010351_02_0_69_!B95</f>
        <v>0</v>
      </c>
      <c r="C94" s="145">
        <f>В0228_1074205010351_02_0_69_!C95</f>
        <v>0</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5.75" x14ac:dyDescent="0.25">
      <c r="A95" s="128">
        <f>В0228_1074205010351_02_0_69_!A96</f>
        <v>0</v>
      </c>
      <c r="B95" s="144">
        <f>В0228_1074205010351_02_0_69_!B96</f>
        <v>0</v>
      </c>
      <c r="C95" s="145">
        <f>В0228_1074205010351_02_0_69_!C96</f>
        <v>0</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47.25" x14ac:dyDescent="0.25">
      <c r="A96" s="128" t="str">
        <f>В0228_1074205010351_02_0_69_!A97</f>
        <v>1.4</v>
      </c>
      <c r="B96" s="144" t="str">
        <f>В0228_1074205010351_02_0_69_!B97</f>
        <v>Прочее новое строительство объектов электросетевого хозяйства, всего, в том числе:</v>
      </c>
      <c r="C96" s="145" t="str">
        <f>В0228_1074205010351_02_0_69_!C97</f>
        <v>Г</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5.75" x14ac:dyDescent="0.25">
      <c r="A97" s="128">
        <f>В0228_1074205010351_02_0_69_!A98</f>
        <v>0</v>
      </c>
      <c r="B97" s="144">
        <f>В0228_1074205010351_02_0_69_!B98</f>
        <v>0</v>
      </c>
      <c r="C97" s="145">
        <f>В0228_1074205010351_02_0_69_!C98</f>
        <v>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5.75" x14ac:dyDescent="0.25">
      <c r="A98" s="128">
        <f>В0228_1074205010351_02_0_69_!A99</f>
        <v>0</v>
      </c>
      <c r="B98" s="144">
        <f>В0228_1074205010351_02_0_69_!B99</f>
        <v>0</v>
      </c>
      <c r="C98" s="145">
        <f>В0228_1074205010351_02_0_69_!C99</f>
        <v>0</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5.75" x14ac:dyDescent="0.25">
      <c r="A99" s="128">
        <f>В0228_1074205010351_02_0_69_!A100</f>
        <v>0</v>
      </c>
      <c r="B99" s="144">
        <f>В0228_1074205010351_02_0_69_!B100</f>
        <v>0</v>
      </c>
      <c r="C99" s="145">
        <f>В0228_1074205010351_02_0_69_!C100</f>
        <v>0</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15.75" x14ac:dyDescent="0.25">
      <c r="A100" s="128">
        <f>В0228_1074205010351_02_0_69_!A101</f>
        <v>0</v>
      </c>
      <c r="B100" s="144">
        <f>В0228_1074205010351_02_0_69_!B101</f>
        <v>0</v>
      </c>
      <c r="C100" s="145">
        <f>В0228_1074205010351_02_0_69_!C101</f>
        <v>0</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f>В0228_1074205010351_02_0_69_!A102</f>
        <v>0</v>
      </c>
      <c r="B101" s="144">
        <f>В0228_1074205010351_02_0_69_!B102</f>
        <v>0</v>
      </c>
      <c r="C101" s="145">
        <f>В0228_1074205010351_02_0_69_!C102</f>
        <v>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f>В0228_1074205010351_02_0_69_!A103</f>
        <v>0</v>
      </c>
      <c r="B102" s="144">
        <f>В0228_1074205010351_02_0_69_!B103</f>
        <v>0</v>
      </c>
      <c r="C102" s="145">
        <f>В0228_1074205010351_02_0_69_!C103</f>
        <v>0</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47.25" x14ac:dyDescent="0.25">
      <c r="A103" s="128" t="str">
        <f>В0228_1074205010351_02_0_69_!A104</f>
        <v>1.5</v>
      </c>
      <c r="B103" s="144" t="str">
        <f>В0228_1074205010351_02_0_69_!B104</f>
        <v>Покупка земельных участков для целей реализации инвестиционных проектов, всего, в том числе:</v>
      </c>
      <c r="C103" s="145" t="str">
        <f>В0228_1074205010351_02_0_69_!C104</f>
        <v>Г</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В0228_1074205010351_02_0_69_!A106</f>
        <v>1.6</v>
      </c>
      <c r="B104" s="144" t="str">
        <f>В0228_1074205010351_02_0_69_!B106</f>
        <v>Прочие инвестиционные проекты, всего, в том числе:</v>
      </c>
      <c r="C104" s="145" t="str">
        <f>В0228_1074205010351_02_0_69_!C106</f>
        <v>Г</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15.75" x14ac:dyDescent="0.25">
      <c r="A105" s="128" t="str">
        <f>В0228_1074205010351_02_0_69_!A107</f>
        <v>1.6</v>
      </c>
      <c r="B105" s="144" t="str">
        <f>В0228_1074205010351_02_0_69_!B107</f>
        <v xml:space="preserve">Легковой служебный автомобиль </v>
      </c>
      <c r="C105" s="145" t="str">
        <f>В0228_1074205010351_02_0_69_!C107</f>
        <v>H_0011</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15.75" x14ac:dyDescent="0.25">
      <c r="A106" s="128">
        <f>В0228_1074205010351_02_0_69_!A108</f>
        <v>0</v>
      </c>
      <c r="B106" s="144">
        <f>В0228_1074205010351_02_0_69_!B108</f>
        <v>0</v>
      </c>
      <c r="C106" s="145">
        <f>В0228_1074205010351_02_0_69_!C108</f>
        <v>0</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47.25" x14ac:dyDescent="0.25">
      <c r="A107" s="128" t="str">
        <f>В0228_1074205010351_02_0_69_!A105</f>
        <v>1.5.1</v>
      </c>
      <c r="B107" s="144" t="str">
        <f>В0228_1074205010351_02_0_69_!B105</f>
        <v>Приобретение земельных участков под размещение объектов электросетевого хозяйства</v>
      </c>
      <c r="C107" s="145" t="str">
        <f>В0228_1074205010351_02_0_69_!C105</f>
        <v>H_0013</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15.75" x14ac:dyDescent="0.25">
      <c r="A108" s="128">
        <f>В0228_1074205010351_02_0_69_!A110</f>
        <v>0</v>
      </c>
      <c r="B108" s="144">
        <f>В0228_1074205010351_02_0_69_!B110</f>
        <v>0</v>
      </c>
      <c r="C108" s="145">
        <f>В0228_1074205010351_02_0_69_!C110</f>
        <v>0</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15.75" x14ac:dyDescent="0.25">
      <c r="A109" s="128">
        <f>В0228_1074205010351_02_0_69_!A111</f>
        <v>0</v>
      </c>
      <c r="B109" s="144">
        <f>В0228_1074205010351_02_0_69_!B111</f>
        <v>0</v>
      </c>
      <c r="C109" s="145">
        <f>В0228_1074205010351_02_0_69_!C111</f>
        <v>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15.75" x14ac:dyDescent="0.25">
      <c r="A110" s="128">
        <f>В0228_1074205010351_02_0_69_!A112</f>
        <v>0</v>
      </c>
      <c r="B110" s="144">
        <f>В0228_1074205010351_02_0_69_!B112</f>
        <v>0</v>
      </c>
      <c r="C110" s="145">
        <f>В0228_1074205010351_02_0_69_!C112</f>
        <v>0</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15.75" x14ac:dyDescent="0.25">
      <c r="A111" s="128">
        <f>В0228_1074205010351_02_0_69_!A113</f>
        <v>0</v>
      </c>
      <c r="B111" s="144">
        <f>В0228_1074205010351_02_0_69_!B113</f>
        <v>0</v>
      </c>
      <c r="C111" s="145">
        <f>В0228_1074205010351_02_0_69_!C113</f>
        <v>0</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15.75" x14ac:dyDescent="0.25">
      <c r="A112" s="128">
        <f>В0228_1074205010351_02_0_69_!A114</f>
        <v>0</v>
      </c>
      <c r="B112" s="144">
        <f>В0228_1074205010351_02_0_69_!B114</f>
        <v>0</v>
      </c>
      <c r="C112" s="145">
        <f>В0228_1074205010351_02_0_69_!C114</f>
        <v>0</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15.75" x14ac:dyDescent="0.25">
      <c r="A113" s="128">
        <f>В0228_1074205010351_02_0_69_!A115</f>
        <v>0</v>
      </c>
      <c r="B113" s="144">
        <f>В0228_1074205010351_02_0_69_!B115</f>
        <v>0</v>
      </c>
      <c r="C113" s="145">
        <f>В0228_1074205010351_02_0_69_!C115</f>
        <v>0</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15.75" x14ac:dyDescent="0.25">
      <c r="A114" s="128">
        <f>В0228_1074205010351_02_0_69_!A116</f>
        <v>0</v>
      </c>
      <c r="B114" s="144">
        <f>В0228_1074205010351_02_0_69_!B116</f>
        <v>0</v>
      </c>
      <c r="C114" s="145">
        <f>В0228_1074205010351_02_0_69_!C116</f>
        <v>0</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f>В0228_1074205010351_02_0_69_!A117</f>
        <v>0</v>
      </c>
      <c r="B115" s="144">
        <f>В0228_1074205010351_02_0_69_!B117</f>
        <v>0</v>
      </c>
      <c r="C115" s="145">
        <f>В0228_1074205010351_02_0_69_!C117</f>
        <v>0</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15.75" x14ac:dyDescent="0.25">
      <c r="A116" s="128">
        <f>В0228_1074205010351_02_0_69_!A118</f>
        <v>0</v>
      </c>
      <c r="B116" s="144">
        <f>В0228_1074205010351_02_0_69_!B118</f>
        <v>0</v>
      </c>
      <c r="C116" s="145">
        <f>В0228_1074205010351_02_0_69_!C118</f>
        <v>0</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15.75" x14ac:dyDescent="0.25">
      <c r="A117" s="128">
        <f>В0228_1074205010351_02_0_69_!A119</f>
        <v>0</v>
      </c>
      <c r="B117" s="144">
        <f>В0228_1074205010351_02_0_69_!B119</f>
        <v>0</v>
      </c>
      <c r="C117" s="145">
        <f>В0228_1074205010351_02_0_69_!C119</f>
        <v>0</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15.75" x14ac:dyDescent="0.25">
      <c r="A118" s="128">
        <f>В0228_1074205010351_02_0_69_!A120</f>
        <v>0</v>
      </c>
      <c r="B118" s="144">
        <f>В0228_1074205010351_02_0_69_!B120</f>
        <v>0</v>
      </c>
      <c r="C118" s="145">
        <f>В0228_1074205010351_02_0_69_!C120</f>
        <v>0</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15.75" x14ac:dyDescent="0.25">
      <c r="A119" s="128">
        <f>В0228_1074205010351_02_0_69_!A121</f>
        <v>0</v>
      </c>
      <c r="B119" s="144">
        <f>В0228_1074205010351_02_0_69_!B121</f>
        <v>0</v>
      </c>
      <c r="C119" s="145">
        <f>В0228_1074205010351_02_0_69_!C121</f>
        <v>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15.75" x14ac:dyDescent="0.25">
      <c r="A120" s="128">
        <f>В0228_1074205010351_02_0_69_!A122</f>
        <v>0</v>
      </c>
      <c r="B120" s="144">
        <f>В0228_1074205010351_02_0_69_!B122</f>
        <v>0</v>
      </c>
      <c r="C120" s="145">
        <f>В0228_1074205010351_02_0_69_!C122</f>
        <v>0</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15.75" x14ac:dyDescent="0.25">
      <c r="A121" s="128">
        <f>В0228_1074205010351_02_0_69_!A123</f>
        <v>0</v>
      </c>
      <c r="B121" s="144">
        <f>В0228_1074205010351_02_0_69_!B123</f>
        <v>0</v>
      </c>
      <c r="C121" s="145">
        <f>В0228_1074205010351_02_0_69_!C123</f>
        <v>0</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15.75" x14ac:dyDescent="0.25">
      <c r="A122" s="128">
        <f>В0228_1074205010351_02_0_69_!A124</f>
        <v>0</v>
      </c>
      <c r="B122" s="144">
        <f>В0228_1074205010351_02_0_69_!B124</f>
        <v>0</v>
      </c>
      <c r="C122" s="145">
        <f>В0228_1074205010351_02_0_69_!C124</f>
        <v>0</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15.75" x14ac:dyDescent="0.25">
      <c r="A123" s="128">
        <f>В0228_1074205010351_02_0_69_!A125</f>
        <v>0</v>
      </c>
      <c r="B123" s="144">
        <f>В0228_1074205010351_02_0_69_!B125</f>
        <v>0</v>
      </c>
      <c r="C123" s="145">
        <f>В0228_1074205010351_02_0_69_!C125</f>
        <v>0</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15.75" x14ac:dyDescent="0.25">
      <c r="A124" s="128">
        <f>В0228_1074205010351_02_0_69_!A126</f>
        <v>0</v>
      </c>
      <c r="B124" s="144">
        <f>В0228_1074205010351_02_0_69_!B126</f>
        <v>0</v>
      </c>
      <c r="C124" s="145">
        <f>В0228_1074205010351_02_0_69_!C126</f>
        <v>0</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f>В0228_1074205010351_02_0_69_!A127</f>
        <v>0</v>
      </c>
      <c r="B125" s="144">
        <f>В0228_1074205010351_02_0_69_!B127</f>
        <v>0</v>
      </c>
      <c r="C125" s="145">
        <f>В0228_1074205010351_02_0_69_!C127</f>
        <v>0</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15.75" x14ac:dyDescent="0.25">
      <c r="A126" s="128">
        <f>В0228_1074205010351_02_0_69_!A128</f>
        <v>0</v>
      </c>
      <c r="B126" s="144">
        <f>В0228_1074205010351_02_0_69_!B128</f>
        <v>0</v>
      </c>
      <c r="C126" s="145">
        <f>В0228_1074205010351_02_0_69_!C128</f>
        <v>0</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15.75" x14ac:dyDescent="0.25">
      <c r="A127" s="128">
        <f>В0228_1074205010351_02_0_69_!A129</f>
        <v>0</v>
      </c>
      <c r="B127" s="144">
        <f>В0228_1074205010351_02_0_69_!B129</f>
        <v>0</v>
      </c>
      <c r="C127" s="145">
        <f>В0228_1074205010351_02_0_69_!C129</f>
        <v>0</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15.75" x14ac:dyDescent="0.25">
      <c r="A128" s="128">
        <f>В0228_1074205010351_02_0_69_!A130</f>
        <v>0</v>
      </c>
      <c r="B128" s="144">
        <f>В0228_1074205010351_02_0_69_!B130</f>
        <v>0</v>
      </c>
      <c r="C128" s="145">
        <f>В0228_1074205010351_02_0_69_!C130</f>
        <v>0</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f>В0228_1074205010351_02_0_69_!A131</f>
        <v>0</v>
      </c>
      <c r="B129" s="144">
        <f>В0228_1074205010351_02_0_69_!B131</f>
        <v>0</v>
      </c>
      <c r="C129" s="145">
        <f>В0228_1074205010351_02_0_69_!C131</f>
        <v>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0"/>
      <c r="K2" s="398"/>
      <c r="L2" s="398"/>
      <c r="M2" s="398"/>
      <c r="N2" s="398"/>
      <c r="O2" s="330"/>
      <c r="AQ2" s="132" t="s">
        <v>1</v>
      </c>
    </row>
    <row r="3" spans="1:63" s="130" customFormat="1" ht="33.75" x14ac:dyDescent="0.25">
      <c r="A3" s="129"/>
      <c r="C3" s="131"/>
      <c r="J3" s="133"/>
      <c r="K3" s="133"/>
      <c r="L3" s="133"/>
      <c r="M3" s="133"/>
      <c r="N3" s="133"/>
      <c r="O3" s="133"/>
      <c r="AQ3" s="132" t="s">
        <v>2</v>
      </c>
    </row>
    <row r="4" spans="1:63" ht="18.75" x14ac:dyDescent="0.25">
      <c r="A4" s="399" t="s">
        <v>3</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c r="AL4" s="399"/>
      <c r="AM4" s="399"/>
      <c r="AN4" s="399"/>
      <c r="AO4" s="399"/>
      <c r="AP4" s="399"/>
      <c r="AQ4" s="399"/>
    </row>
    <row r="5" spans="1:63" ht="18.75" x14ac:dyDescent="0.25">
      <c r="A5" s="399" t="s">
        <v>1051</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row>
    <row r="7" spans="1:63" ht="18.75" x14ac:dyDescent="0.25">
      <c r="A7" s="400" t="s">
        <v>1048</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row>
    <row r="8" spans="1:63" ht="15.75" x14ac:dyDescent="0.25">
      <c r="A8" s="401" t="s">
        <v>5</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row>
    <row r="10" spans="1:63" ht="18.75" x14ac:dyDescent="0.25">
      <c r="A10" s="400" t="s">
        <v>679</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0" t="s">
        <v>823</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140"/>
      <c r="AS12" s="140"/>
      <c r="AT12" s="140"/>
      <c r="AU12" s="140"/>
      <c r="AV12" s="140"/>
      <c r="AW12" s="140"/>
      <c r="AX12" s="140"/>
      <c r="AY12" s="140"/>
      <c r="AZ12" s="140"/>
      <c r="BA12" s="140"/>
      <c r="BB12" s="140"/>
      <c r="BC12" s="140"/>
      <c r="BD12" s="140"/>
    </row>
    <row r="13" spans="1:63" s="141" customFormat="1" ht="15" x14ac:dyDescent="0.25">
      <c r="A13" s="403" t="s">
        <v>8</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142"/>
      <c r="AS13" s="142"/>
      <c r="AT13" s="142"/>
      <c r="AU13" s="142"/>
      <c r="AV13" s="142"/>
      <c r="AW13" s="142"/>
      <c r="AX13" s="142"/>
      <c r="AY13" s="142"/>
      <c r="AZ13" s="142"/>
      <c r="BA13" s="142"/>
      <c r="BB13" s="142"/>
      <c r="BC13" s="142"/>
      <c r="BD13" s="142"/>
    </row>
    <row r="14" spans="1:63" s="141" customFormat="1"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140"/>
      <c r="AS14" s="140"/>
      <c r="AT14" s="140"/>
      <c r="AU14" s="140"/>
      <c r="AV14" s="140"/>
      <c r="AW14" s="140"/>
      <c r="AX14" s="140"/>
      <c r="AY14" s="140"/>
      <c r="AZ14" s="140"/>
      <c r="BA14" s="140"/>
      <c r="BB14" s="140"/>
      <c r="BC14" s="140"/>
      <c r="BD14" s="140"/>
    </row>
    <row r="15" spans="1:63" ht="15.75" customHeight="1" x14ac:dyDescent="0.25">
      <c r="A15" s="404" t="s">
        <v>9</v>
      </c>
      <c r="B15" s="397" t="s">
        <v>10</v>
      </c>
      <c r="C15" s="397" t="s">
        <v>11</v>
      </c>
      <c r="D15" s="407" t="s">
        <v>12</v>
      </c>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t="s">
        <v>12</v>
      </c>
      <c r="AQ15" s="407"/>
      <c r="AR15" s="407"/>
      <c r="AS15" s="407"/>
      <c r="AT15" s="407"/>
      <c r="AU15" s="407"/>
      <c r="AV15" s="407"/>
      <c r="AW15" s="407"/>
      <c r="AX15" s="407"/>
      <c r="AY15" s="407"/>
      <c r="AZ15" s="407"/>
      <c r="BA15" s="407"/>
      <c r="BB15" s="407"/>
      <c r="BC15" s="407"/>
      <c r="BD15" s="407"/>
      <c r="BE15" s="407"/>
      <c r="BF15" s="407"/>
      <c r="BG15" s="407"/>
      <c r="BH15" s="407"/>
      <c r="BI15" s="407"/>
      <c r="BJ15" s="407"/>
      <c r="BK15" s="407"/>
    </row>
    <row r="16" spans="1:63" ht="63" customHeight="1" x14ac:dyDescent="0.25">
      <c r="A16" s="404"/>
      <c r="B16" s="397"/>
      <c r="C16" s="397"/>
      <c r="D16" s="407" t="s">
        <v>13</v>
      </c>
      <c r="E16" s="407"/>
      <c r="F16" s="407"/>
      <c r="G16" s="407"/>
      <c r="H16" s="407"/>
      <c r="I16" s="407"/>
      <c r="J16" s="407"/>
      <c r="K16" s="407"/>
      <c r="L16" s="407"/>
      <c r="M16" s="407"/>
      <c r="N16" s="407"/>
      <c r="O16" s="407"/>
      <c r="P16" s="407"/>
      <c r="Q16" s="407"/>
      <c r="R16" s="407"/>
      <c r="S16" s="407"/>
      <c r="T16" s="407"/>
      <c r="U16" s="407"/>
      <c r="V16" s="407"/>
      <c r="W16" s="407"/>
      <c r="X16" s="407" t="s">
        <v>984</v>
      </c>
      <c r="Y16" s="407"/>
      <c r="Z16" s="407"/>
      <c r="AA16" s="407"/>
      <c r="AB16" s="407"/>
      <c r="AC16" s="407"/>
      <c r="AD16" s="407"/>
      <c r="AE16" s="407"/>
      <c r="AF16" s="407"/>
      <c r="AG16" s="407"/>
      <c r="AH16" s="407"/>
      <c r="AI16" s="407"/>
      <c r="AJ16" s="407"/>
      <c r="AK16" s="407"/>
      <c r="AL16" s="407"/>
      <c r="AM16" s="407"/>
      <c r="AN16" s="407"/>
      <c r="AO16" s="407"/>
      <c r="AP16" s="407" t="s">
        <v>14</v>
      </c>
      <c r="AQ16" s="407"/>
      <c r="AR16" s="407"/>
      <c r="AS16" s="407"/>
      <c r="AT16" s="407"/>
      <c r="AU16" s="407"/>
      <c r="AV16" s="407" t="s">
        <v>15</v>
      </c>
      <c r="AW16" s="407"/>
      <c r="AX16" s="407"/>
      <c r="AY16" s="407"/>
      <c r="AZ16" s="407" t="s">
        <v>16</v>
      </c>
      <c r="BA16" s="407"/>
      <c r="BB16" s="407"/>
      <c r="BC16" s="407"/>
      <c r="BD16" s="407"/>
      <c r="BE16" s="407"/>
      <c r="BF16" s="407" t="s">
        <v>17</v>
      </c>
      <c r="BG16" s="407"/>
      <c r="BH16" s="407"/>
      <c r="BI16" s="407"/>
      <c r="BJ16" s="407" t="s">
        <v>18</v>
      </c>
      <c r="BK16" s="407"/>
    </row>
    <row r="17" spans="1:63" ht="233.25" customHeight="1" x14ac:dyDescent="0.25">
      <c r="A17" s="404"/>
      <c r="B17" s="397"/>
      <c r="C17" s="397"/>
      <c r="D17" s="408" t="s">
        <v>985</v>
      </c>
      <c r="E17" s="408"/>
      <c r="F17" s="408" t="s">
        <v>986</v>
      </c>
      <c r="G17" s="408"/>
      <c r="H17" s="408" t="s">
        <v>987</v>
      </c>
      <c r="I17" s="408"/>
      <c r="J17" s="408" t="s">
        <v>988</v>
      </c>
      <c r="K17" s="408"/>
      <c r="L17" s="408" t="s">
        <v>989</v>
      </c>
      <c r="M17" s="408"/>
      <c r="N17" s="408" t="s">
        <v>990</v>
      </c>
      <c r="O17" s="408"/>
      <c r="P17" s="408" t="s">
        <v>991</v>
      </c>
      <c r="Q17" s="408"/>
      <c r="R17" s="408" t="s">
        <v>992</v>
      </c>
      <c r="S17" s="408"/>
      <c r="T17" s="408" t="s">
        <v>993</v>
      </c>
      <c r="U17" s="408"/>
      <c r="V17" s="408" t="s">
        <v>994</v>
      </c>
      <c r="W17" s="408"/>
      <c r="X17" s="408" t="s">
        <v>995</v>
      </c>
      <c r="Y17" s="408"/>
      <c r="Z17" s="408" t="s">
        <v>996</v>
      </c>
      <c r="AA17" s="408"/>
      <c r="AB17" s="408" t="s">
        <v>997</v>
      </c>
      <c r="AC17" s="408"/>
      <c r="AD17" s="408" t="s">
        <v>998</v>
      </c>
      <c r="AE17" s="408"/>
      <c r="AF17" s="408" t="s">
        <v>999</v>
      </c>
      <c r="AG17" s="408"/>
      <c r="AH17" s="408" t="s">
        <v>1000</v>
      </c>
      <c r="AI17" s="408"/>
      <c r="AJ17" s="408" t="s">
        <v>1001</v>
      </c>
      <c r="AK17" s="408"/>
      <c r="AL17" s="408" t="s">
        <v>1002</v>
      </c>
      <c r="AM17" s="408"/>
      <c r="AN17" s="408" t="s">
        <v>1003</v>
      </c>
      <c r="AO17" s="408"/>
      <c r="AP17" s="408" t="s">
        <v>1004</v>
      </c>
      <c r="AQ17" s="408"/>
      <c r="AR17" s="408" t="s">
        <v>1005</v>
      </c>
      <c r="AS17" s="408"/>
      <c r="AT17" s="408" t="s">
        <v>1006</v>
      </c>
      <c r="AU17" s="408"/>
      <c r="AV17" s="408" t="s">
        <v>1007</v>
      </c>
      <c r="AW17" s="408"/>
      <c r="AX17" s="408" t="s">
        <v>1008</v>
      </c>
      <c r="AY17" s="408"/>
      <c r="AZ17" s="408" t="s">
        <v>1009</v>
      </c>
      <c r="BA17" s="408"/>
      <c r="BB17" s="408" t="s">
        <v>1010</v>
      </c>
      <c r="BC17" s="408"/>
      <c r="BD17" s="408" t="s">
        <v>1011</v>
      </c>
      <c r="BE17" s="408"/>
      <c r="BF17" s="408" t="s">
        <v>1012</v>
      </c>
      <c r="BG17" s="408"/>
      <c r="BH17" s="408" t="s">
        <v>1013</v>
      </c>
      <c r="BI17" s="408"/>
      <c r="BJ17" s="408" t="s">
        <v>19</v>
      </c>
      <c r="BK17" s="408"/>
    </row>
    <row r="18" spans="1:63" ht="71.25" customHeight="1" x14ac:dyDescent="0.25">
      <c r="A18" s="404"/>
      <c r="B18" s="397"/>
      <c r="C18" s="397"/>
      <c r="D18" s="325" t="s">
        <v>59</v>
      </c>
      <c r="E18" s="325" t="s">
        <v>1053</v>
      </c>
      <c r="F18" s="325" t="s">
        <v>59</v>
      </c>
      <c r="G18" s="325" t="s">
        <v>1053</v>
      </c>
      <c r="H18" s="325" t="s">
        <v>59</v>
      </c>
      <c r="I18" s="325" t="s">
        <v>1053</v>
      </c>
      <c r="J18" s="325" t="s">
        <v>59</v>
      </c>
      <c r="K18" s="325" t="s">
        <v>1053</v>
      </c>
      <c r="L18" s="325" t="s">
        <v>59</v>
      </c>
      <c r="M18" s="325" t="s">
        <v>1053</v>
      </c>
      <c r="N18" s="325" t="s">
        <v>59</v>
      </c>
      <c r="O18" s="325" t="s">
        <v>1053</v>
      </c>
      <c r="P18" s="325" t="s">
        <v>59</v>
      </c>
      <c r="Q18" s="325" t="s">
        <v>1053</v>
      </c>
      <c r="R18" s="325" t="s">
        <v>59</v>
      </c>
      <c r="S18" s="325" t="s">
        <v>1053</v>
      </c>
      <c r="T18" s="325" t="s">
        <v>59</v>
      </c>
      <c r="U18" s="325" t="s">
        <v>1053</v>
      </c>
      <c r="V18" s="325" t="s">
        <v>59</v>
      </c>
      <c r="W18" s="325" t="s">
        <v>1053</v>
      </c>
      <c r="X18" s="325" t="s">
        <v>59</v>
      </c>
      <c r="Y18" s="325" t="s">
        <v>1053</v>
      </c>
      <c r="Z18" s="325" t="s">
        <v>59</v>
      </c>
      <c r="AA18" s="325" t="s">
        <v>1053</v>
      </c>
      <c r="AB18" s="325" t="s">
        <v>59</v>
      </c>
      <c r="AC18" s="325" t="s">
        <v>1053</v>
      </c>
      <c r="AD18" s="325" t="s">
        <v>59</v>
      </c>
      <c r="AE18" s="325" t="s">
        <v>1053</v>
      </c>
      <c r="AF18" s="325" t="s">
        <v>59</v>
      </c>
      <c r="AG18" s="325" t="s">
        <v>1053</v>
      </c>
      <c r="AH18" s="325" t="s">
        <v>59</v>
      </c>
      <c r="AI18" s="325" t="s">
        <v>1053</v>
      </c>
      <c r="AJ18" s="325" t="s">
        <v>59</v>
      </c>
      <c r="AK18" s="325" t="s">
        <v>1053</v>
      </c>
      <c r="AL18" s="325" t="s">
        <v>59</v>
      </c>
      <c r="AM18" s="325" t="s">
        <v>1053</v>
      </c>
      <c r="AN18" s="325" t="s">
        <v>59</v>
      </c>
      <c r="AO18" s="325" t="s">
        <v>1053</v>
      </c>
      <c r="AP18" s="325" t="s">
        <v>59</v>
      </c>
      <c r="AQ18" s="325" t="s">
        <v>1053</v>
      </c>
      <c r="AR18" s="325" t="s">
        <v>59</v>
      </c>
      <c r="AS18" s="325" t="s">
        <v>1053</v>
      </c>
      <c r="AT18" s="325" t="s">
        <v>59</v>
      </c>
      <c r="AU18" s="325" t="s">
        <v>1053</v>
      </c>
      <c r="AV18" s="325" t="s">
        <v>59</v>
      </c>
      <c r="AW18" s="325" t="s">
        <v>1053</v>
      </c>
      <c r="AX18" s="325" t="s">
        <v>59</v>
      </c>
      <c r="AY18" s="325" t="s">
        <v>1053</v>
      </c>
      <c r="AZ18" s="325" t="s">
        <v>59</v>
      </c>
      <c r="BA18" s="325" t="s">
        <v>1053</v>
      </c>
      <c r="BB18" s="325" t="s">
        <v>59</v>
      </c>
      <c r="BC18" s="325" t="s">
        <v>1053</v>
      </c>
      <c r="BD18" s="325" t="s">
        <v>59</v>
      </c>
      <c r="BE18" s="325" t="s">
        <v>1053</v>
      </c>
      <c r="BF18" s="325" t="s">
        <v>59</v>
      </c>
      <c r="BG18" s="325" t="s">
        <v>1053</v>
      </c>
      <c r="BH18" s="325" t="s">
        <v>59</v>
      </c>
      <c r="BI18" s="325" t="s">
        <v>1053</v>
      </c>
      <c r="BJ18" s="325" t="s">
        <v>59</v>
      </c>
      <c r="BK18" s="325" t="s">
        <v>1053</v>
      </c>
    </row>
    <row r="19" spans="1:63" s="143" customFormat="1" ht="15.75" x14ac:dyDescent="0.25">
      <c r="A19" s="328">
        <v>1</v>
      </c>
      <c r="B19" s="329">
        <v>2</v>
      </c>
      <c r="C19" s="329">
        <v>3</v>
      </c>
      <c r="D19" s="324" t="s">
        <v>20</v>
      </c>
      <c r="E19" s="324" t="s">
        <v>21</v>
      </c>
      <c r="F19" s="324" t="s">
        <v>22</v>
      </c>
      <c r="G19" s="324" t="s">
        <v>23</v>
      </c>
      <c r="H19" s="324" t="s">
        <v>1014</v>
      </c>
      <c r="I19" s="324" t="s">
        <v>1015</v>
      </c>
      <c r="J19" s="324" t="s">
        <v>1016</v>
      </c>
      <c r="K19" s="324" t="s">
        <v>1017</v>
      </c>
      <c r="L19" s="324" t="s">
        <v>1018</v>
      </c>
      <c r="M19" s="324" t="s">
        <v>1019</v>
      </c>
      <c r="N19" s="324" t="s">
        <v>1020</v>
      </c>
      <c r="O19" s="324" t="s">
        <v>1021</v>
      </c>
      <c r="P19" s="324" t="s">
        <v>1022</v>
      </c>
      <c r="Q19" s="324" t="s">
        <v>1023</v>
      </c>
      <c r="R19" s="324" t="s">
        <v>1024</v>
      </c>
      <c r="S19" s="324" t="s">
        <v>1025</v>
      </c>
      <c r="T19" s="324" t="s">
        <v>1026</v>
      </c>
      <c r="U19" s="324" t="s">
        <v>1027</v>
      </c>
      <c r="V19" s="324" t="s">
        <v>1028</v>
      </c>
      <c r="W19" s="324" t="s">
        <v>1029</v>
      </c>
      <c r="X19" s="324" t="s">
        <v>24</v>
      </c>
      <c r="Y19" s="324" t="s">
        <v>25</v>
      </c>
      <c r="Z19" s="324" t="s">
        <v>26</v>
      </c>
      <c r="AA19" s="324" t="s">
        <v>27</v>
      </c>
      <c r="AB19" s="324" t="s">
        <v>480</v>
      </c>
      <c r="AC19" s="324" t="s">
        <v>1030</v>
      </c>
      <c r="AD19" s="324" t="s">
        <v>1031</v>
      </c>
      <c r="AE19" s="324" t="s">
        <v>1032</v>
      </c>
      <c r="AF19" s="324" t="s">
        <v>1033</v>
      </c>
      <c r="AG19" s="324" t="s">
        <v>1034</v>
      </c>
      <c r="AH19" s="324" t="s">
        <v>1035</v>
      </c>
      <c r="AI19" s="324" t="s">
        <v>1036</v>
      </c>
      <c r="AJ19" s="324" t="s">
        <v>1037</v>
      </c>
      <c r="AK19" s="324" t="s">
        <v>1038</v>
      </c>
      <c r="AL19" s="324" t="s">
        <v>1039</v>
      </c>
      <c r="AM19" s="324" t="s">
        <v>1040</v>
      </c>
      <c r="AN19" s="324" t="s">
        <v>1041</v>
      </c>
      <c r="AO19" s="324" t="s">
        <v>1042</v>
      </c>
      <c r="AP19" s="324" t="s">
        <v>28</v>
      </c>
      <c r="AQ19" s="324" t="s">
        <v>29</v>
      </c>
      <c r="AR19" s="324" t="s">
        <v>30</v>
      </c>
      <c r="AS19" s="324" t="s">
        <v>31</v>
      </c>
      <c r="AT19" s="324" t="s">
        <v>1043</v>
      </c>
      <c r="AU19" s="324" t="s">
        <v>1044</v>
      </c>
      <c r="AV19" s="324" t="s">
        <v>32</v>
      </c>
      <c r="AW19" s="324" t="s">
        <v>33</v>
      </c>
      <c r="AX19" s="324" t="s">
        <v>34</v>
      </c>
      <c r="AY19" s="324" t="s">
        <v>35</v>
      </c>
      <c r="AZ19" s="324" t="s">
        <v>36</v>
      </c>
      <c r="BA19" s="324" t="s">
        <v>37</v>
      </c>
      <c r="BB19" s="324" t="s">
        <v>38</v>
      </c>
      <c r="BC19" s="324" t="s">
        <v>39</v>
      </c>
      <c r="BD19" s="324" t="s">
        <v>1045</v>
      </c>
      <c r="BE19" s="324" t="s">
        <v>1046</v>
      </c>
      <c r="BF19" s="324" t="s">
        <v>40</v>
      </c>
      <c r="BG19" s="324" t="s">
        <v>41</v>
      </c>
      <c r="BH19" s="324" t="s">
        <v>42</v>
      </c>
      <c r="BI19" s="324" t="s">
        <v>43</v>
      </c>
      <c r="BJ19" s="326" t="s">
        <v>44</v>
      </c>
      <c r="BK19" s="326" t="s">
        <v>45</v>
      </c>
    </row>
    <row r="20" spans="1:63" s="143" customFormat="1" ht="31.5" hidden="1" x14ac:dyDescent="0.25">
      <c r="A20" s="128">
        <f>В0228_1074205010351_02_0_69_!A21</f>
        <v>0</v>
      </c>
      <c r="B20" s="144" t="str">
        <f>В0228_1074205010351_02_0_69_!B21</f>
        <v>ВСЕГО по инвестиционной программе, в том числе:</v>
      </c>
      <c r="C20" s="145" t="str">
        <f>В0228_1074205010351_02_0_69_!C21</f>
        <v>Г</v>
      </c>
      <c r="D20" s="211">
        <f t="shared" ref="D20:BK20" si="0">SUM(D21:D26)</f>
        <v>0</v>
      </c>
      <c r="E20" s="211">
        <f t="shared" si="0"/>
        <v>0</v>
      </c>
      <c r="F20" s="211">
        <f t="shared" si="0"/>
        <v>0</v>
      </c>
      <c r="G20" s="211">
        <f t="shared" si="0"/>
        <v>0</v>
      </c>
      <c r="H20" s="211">
        <f t="shared" si="0"/>
        <v>0</v>
      </c>
      <c r="I20" s="211">
        <f t="shared" si="0"/>
        <v>0</v>
      </c>
      <c r="J20" s="211">
        <f t="shared" si="0"/>
        <v>0</v>
      </c>
      <c r="K20" s="211">
        <f t="shared" si="0"/>
        <v>0</v>
      </c>
      <c r="L20" s="211">
        <f t="shared" si="0"/>
        <v>0</v>
      </c>
      <c r="M20" s="211">
        <f t="shared" si="0"/>
        <v>0</v>
      </c>
      <c r="N20" s="211">
        <f t="shared" si="0"/>
        <v>0</v>
      </c>
      <c r="O20" s="211">
        <f t="shared" si="0"/>
        <v>0</v>
      </c>
      <c r="P20" s="211">
        <f t="shared" si="0"/>
        <v>0</v>
      </c>
      <c r="Q20" s="211">
        <f t="shared" si="0"/>
        <v>0</v>
      </c>
      <c r="R20" s="211">
        <f t="shared" si="0"/>
        <v>0</v>
      </c>
      <c r="S20" s="211">
        <f t="shared" si="0"/>
        <v>0</v>
      </c>
      <c r="T20" s="211">
        <f t="shared" si="0"/>
        <v>0</v>
      </c>
      <c r="U20" s="211">
        <f t="shared" si="0"/>
        <v>0</v>
      </c>
      <c r="V20" s="211">
        <f t="shared" si="0"/>
        <v>0</v>
      </c>
      <c r="W20" s="211">
        <f t="shared" si="0"/>
        <v>0</v>
      </c>
      <c r="X20" s="211">
        <f t="shared" si="0"/>
        <v>0</v>
      </c>
      <c r="Y20" s="211">
        <f t="shared" si="0"/>
        <v>0</v>
      </c>
      <c r="Z20" s="211">
        <f t="shared" si="0"/>
        <v>0</v>
      </c>
      <c r="AA20" s="211">
        <f t="shared" si="0"/>
        <v>0</v>
      </c>
      <c r="AB20" s="211">
        <f t="shared" si="0"/>
        <v>0</v>
      </c>
      <c r="AC20" s="211">
        <f t="shared" si="0"/>
        <v>0</v>
      </c>
      <c r="AD20" s="211">
        <f t="shared" si="0"/>
        <v>0</v>
      </c>
      <c r="AE20" s="211">
        <f t="shared" si="0"/>
        <v>0</v>
      </c>
      <c r="AF20" s="211">
        <f t="shared" si="0"/>
        <v>0</v>
      </c>
      <c r="AG20" s="211">
        <f t="shared" si="0"/>
        <v>0</v>
      </c>
      <c r="AH20" s="211">
        <f t="shared" si="0"/>
        <v>0</v>
      </c>
      <c r="AI20" s="211">
        <f t="shared" si="0"/>
        <v>0</v>
      </c>
      <c r="AJ20" s="211">
        <f t="shared" si="0"/>
        <v>0</v>
      </c>
      <c r="AK20" s="211">
        <f t="shared" si="0"/>
        <v>0</v>
      </c>
      <c r="AL20" s="211">
        <f t="shared" si="0"/>
        <v>0</v>
      </c>
      <c r="AM20" s="211">
        <f t="shared" si="0"/>
        <v>0</v>
      </c>
      <c r="AN20" s="211">
        <f t="shared" si="0"/>
        <v>0</v>
      </c>
      <c r="AO20" s="211">
        <f t="shared" si="0"/>
        <v>0</v>
      </c>
      <c r="AP20" s="211">
        <f t="shared" si="0"/>
        <v>0</v>
      </c>
      <c r="AQ20" s="211">
        <f t="shared" si="0"/>
        <v>0</v>
      </c>
      <c r="AR20" s="211">
        <f t="shared" si="0"/>
        <v>0</v>
      </c>
      <c r="AS20" s="211">
        <f t="shared" si="0"/>
        <v>0</v>
      </c>
      <c r="AT20" s="211">
        <f t="shared" si="0"/>
        <v>0</v>
      </c>
      <c r="AU20" s="211">
        <f t="shared" si="0"/>
        <v>0</v>
      </c>
      <c r="AV20" s="211">
        <f t="shared" si="0"/>
        <v>0</v>
      </c>
      <c r="AW20" s="211">
        <f t="shared" si="0"/>
        <v>0</v>
      </c>
      <c r="AX20" s="211">
        <f t="shared" si="0"/>
        <v>0</v>
      </c>
      <c r="AY20" s="211">
        <f t="shared" si="0"/>
        <v>0</v>
      </c>
      <c r="AZ20" s="211">
        <f t="shared" si="0"/>
        <v>0</v>
      </c>
      <c r="BA20" s="211">
        <f t="shared" si="0"/>
        <v>0</v>
      </c>
      <c r="BB20" s="211">
        <f t="shared" si="0"/>
        <v>0</v>
      </c>
      <c r="BC20" s="211">
        <f t="shared" si="0"/>
        <v>0</v>
      </c>
      <c r="BD20" s="211">
        <f t="shared" si="0"/>
        <v>0</v>
      </c>
      <c r="BE20" s="211">
        <f t="shared" si="0"/>
        <v>0</v>
      </c>
      <c r="BF20" s="211">
        <f t="shared" si="0"/>
        <v>0</v>
      </c>
      <c r="BG20" s="211">
        <f t="shared" si="0"/>
        <v>0</v>
      </c>
      <c r="BH20" s="211">
        <f t="shared" si="0"/>
        <v>0</v>
      </c>
      <c r="BI20" s="211">
        <f t="shared" si="0"/>
        <v>0</v>
      </c>
      <c r="BJ20" s="211">
        <f t="shared" si="0"/>
        <v>0</v>
      </c>
      <c r="BK20" s="211">
        <f t="shared" si="0"/>
        <v>0</v>
      </c>
    </row>
    <row r="21" spans="1:63" ht="31.5" hidden="1" x14ac:dyDescent="0.25">
      <c r="A21" s="128" t="str">
        <f>В0228_1074205010351_02_0_69_!A22</f>
        <v>0.1</v>
      </c>
      <c r="B21" s="144" t="str">
        <f>В0228_1074205010351_02_0_69_!B22</f>
        <v>Технологическое присоединение, всего</v>
      </c>
      <c r="C21" s="145" t="str">
        <f>В0228_1074205010351_02_0_69_!C22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В0228_1074205010351_02_0_69_!A23</f>
        <v>0.2</v>
      </c>
      <c r="B22" s="144" t="str">
        <f>В0228_1074205010351_02_0_69_!B23</f>
        <v>Реконструкция, модернизация, техническое перевооружение, всего</v>
      </c>
      <c r="C22" s="145" t="str">
        <f>В0228_1074205010351_02_0_69_!C23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В0228_1074205010351_02_0_69_!A24</f>
        <v>0.3</v>
      </c>
      <c r="B23" s="144" t="str">
        <f>В0228_1074205010351_02_0_69_!B24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В0228_1074205010351_02_0_69_!C24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В0228_1074205010351_02_0_69_!A25</f>
        <v>0.4</v>
      </c>
      <c r="B24" s="144" t="str">
        <f>В0228_1074205010351_02_0_69_!B25</f>
        <v>Прочее новое строительство объектов электросетевого хозяйства, всего</v>
      </c>
      <c r="C24" s="145" t="str">
        <f>В0228_1074205010351_02_0_69_!C25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В0228_1074205010351_02_0_69_!A26</f>
        <v>0.5</v>
      </c>
      <c r="B25" s="144" t="str">
        <f>В0228_1074205010351_02_0_69_!B26</f>
        <v>Покупка земельных участков для целей реализации инвестиционных проектов, всего</v>
      </c>
      <c r="C25" s="145" t="str">
        <f>В0228_1074205010351_02_0_69_!C26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В0228_1074205010351_02_0_69_!A27</f>
        <v>0.6</v>
      </c>
      <c r="B26" s="144" t="str">
        <f>В0228_1074205010351_02_0_69_!B27</f>
        <v>Прочие инвестиционные проекты, всего</v>
      </c>
      <c r="C26" s="145" t="str">
        <f>В0228_1074205010351_02_0_69_!C27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В0228_1074205010351_02_0_69_!A28</f>
        <v>1.1</v>
      </c>
      <c r="B27" s="144" t="str">
        <f>В0228_1074205010351_02_0_69_!B28</f>
        <v>Технологическое присоединение, всего, в том числе:</v>
      </c>
      <c r="C27" s="145" t="str">
        <f>В0228_1074205010351_02_0_69_!C28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В0228_1074205010351_02_0_69_!A29</f>
        <v>1.1.1</v>
      </c>
      <c r="B28" s="144" t="str">
        <f>В0228_1074205010351_02_0_69_!B29</f>
        <v>Технологическое присоединение энергопринимающих устройств потребителей, всего, в том числе:</v>
      </c>
      <c r="C28" s="145" t="str">
        <f>В0228_1074205010351_02_0_69_!C29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В0228_1074205010351_02_0_69_!A30</f>
        <v>1.1.1.1</v>
      </c>
      <c r="B29" s="144" t="str">
        <f>В0228_1074205010351_02_0_69_!B30</f>
        <v>Технологическое присоединение энергопринимающих устройств потребителей максимальной мощностью до 15 кВт включительно, всего</v>
      </c>
      <c r="C29" s="145" t="str">
        <f>В0228_1074205010351_02_0_69_!C30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В0228_1074205010351_02_0_69_!A31</f>
        <v>1.1.1.2</v>
      </c>
      <c r="B30" s="144" t="str">
        <f>В0228_1074205010351_02_0_69_!B31</f>
        <v>Технологическое присоединение энергопринимающих устройств потребителей максимальной мощностью до 150 кВт включительно, всего</v>
      </c>
      <c r="C30" s="145" t="str">
        <f>В0228_1074205010351_02_0_69_!C31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В0228_1074205010351_02_0_69_!A32</f>
        <v>1.1.1.3</v>
      </c>
      <c r="B31" s="144" t="str">
        <f>В0228_1074205010351_02_0_69_!B32</f>
        <v>Технологическое присоединение энергопринимающих устройств потребителей свыше 150 кВт, всего, в том числе:</v>
      </c>
      <c r="C31" s="145" t="str">
        <f>В0228_1074205010351_02_0_69_!C32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В0228_1074205010351_02_0_69_!A33</f>
        <v>1.1.2</v>
      </c>
      <c r="B32" s="144" t="str">
        <f>В0228_1074205010351_02_0_69_!B33</f>
        <v>Технологическое присоединение объектов электросетевого хозяйства, всего, в том числе:</v>
      </c>
      <c r="C32" s="145" t="str">
        <f>В0228_1074205010351_02_0_69_!C33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В0228_1074205010351_02_0_69_!A34</f>
        <v>1.1.2.1</v>
      </c>
      <c r="B33" s="144" t="str">
        <f>В0228_1074205010351_02_0_69_!B34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В0228_1074205010351_02_0_69_!C34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В0228_1074205010351_02_0_69_!A35</f>
        <v>1.1.2.2</v>
      </c>
      <c r="B34" s="144" t="str">
        <f>В0228_1074205010351_02_0_69_!B35</f>
        <v>Технологическое присоединение к электрическим сетям иных сетевых организаций, всего, в том числе:</v>
      </c>
      <c r="C34" s="145" t="str">
        <f>В0228_1074205010351_02_0_69_!C35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В0228_1074205010351_02_0_69_!A36</f>
        <v>1.1.3</v>
      </c>
      <c r="B35" s="144" t="str">
        <f>В0228_1074205010351_02_0_69_!B36</f>
        <v>Технологическое присоединение объектов по производству электрической энергии всего, в том числе:</v>
      </c>
      <c r="C35" s="145" t="str">
        <f>В0228_1074205010351_02_0_69_!C36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В0228_1074205010351_02_0_69_!A37</f>
        <v>1.1.3.1</v>
      </c>
      <c r="B36" s="144" t="str">
        <f>В0228_1074205010351_02_0_69_!B37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В0228_1074205010351_02_0_69_!C37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В0228_1074205010351_02_0_69_!A38</f>
        <v>1.1.3.1</v>
      </c>
      <c r="B37" s="144" t="str">
        <f>В0228_1074205010351_02_0_69_!B38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В0228_1074205010351_02_0_69_!C38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В0228_1074205010351_02_0_69_!A39</f>
        <v>1.1.3.1</v>
      </c>
      <c r="B38" s="144" t="str">
        <f>В0228_1074205010351_02_0_69_!B39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В0228_1074205010351_02_0_69_!C39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В0228_1074205010351_02_0_69_!A40</f>
        <v>1.1.3.2</v>
      </c>
      <c r="B39" s="144" t="str">
        <f>В0228_1074205010351_02_0_69_!B40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В0228_1074205010351_02_0_69_!C40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В0228_1074205010351_02_0_69_!A41</f>
        <v>1.1.3.2</v>
      </c>
      <c r="B40" s="144" t="str">
        <f>В0228_1074205010351_02_0_69_!B41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В0228_1074205010351_02_0_69_!C41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В0228_1074205010351_02_0_69_!A42</f>
        <v>1.1.3.2</v>
      </c>
      <c r="B41" s="144" t="str">
        <f>В0228_1074205010351_02_0_69_!B42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В0228_1074205010351_02_0_69_!C42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В0228_1074205010351_02_0_69_!A43</f>
        <v>1.1.4</v>
      </c>
      <c r="B42" s="144" t="str">
        <f>В0228_1074205010351_02_0_69_!B43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В0228_1074205010351_02_0_69_!C43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В0228_1074205010351_02_0_69_!A44</f>
        <v>1.1.4.1</v>
      </c>
      <c r="B43" s="144" t="str">
        <f>В0228_1074205010351_02_0_69_!B44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В0228_1074205010351_02_0_69_!C44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В0228_1074205010351_02_0_69_!A45</f>
        <v>1.1.4.2</v>
      </c>
      <c r="B44" s="144" t="str">
        <f>В0228_1074205010351_02_0_69_!B45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В0228_1074205010351_02_0_69_!C45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В0228_1074205010351_02_0_69_!A46</f>
        <v>1.2</v>
      </c>
      <c r="B45" s="144" t="str">
        <f>В0228_1074205010351_02_0_69_!B46</f>
        <v>Реконструкция, модернизация, техническое перевооружение всего, в том числе:</v>
      </c>
      <c r="C45" s="145" t="str">
        <f>В0228_1074205010351_02_0_69_!C46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В0228_1074205010351_02_0_69_!A47</f>
        <v>1.2.1</v>
      </c>
      <c r="B46" s="144" t="str">
        <f>В0228_1074205010351_02_0_69_!B47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В0228_1074205010351_02_0_69_!C47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В0228_1074205010351_02_0_69_!A48</f>
        <v>1.2.1.1</v>
      </c>
      <c r="B47" s="144" t="str">
        <f>В0228_1074205010351_02_0_69_!B48</f>
        <v>Реконструкция трансформаторных и иных подстанций, всего, в числе:</v>
      </c>
      <c r="C47" s="145" t="str">
        <f>В0228_1074205010351_02_0_69_!C48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63" x14ac:dyDescent="0.25">
      <c r="A48" s="128" t="str">
        <f>В0228_1074205010351_02_0_69_!A49</f>
        <v>1.2.1.1.1</v>
      </c>
      <c r="B48" s="144" t="str">
        <f>В0228_1074205010351_02_0_69_!B49</f>
        <v>Замена масленых выключателей на вакуумные выключатели с установкой систем телемеханики и СДТУ на ЗРУ-6кВ п\с "ГПЗ-5"</v>
      </c>
      <c r="C48" s="145" t="str">
        <f>В0228_1074205010351_02_0_69_!C49</f>
        <v>H_0001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63" x14ac:dyDescent="0.25">
      <c r="A49" s="128" t="str">
        <f>В0228_1074205010351_02_0_69_!A50</f>
        <v>1.2.1.1.2</v>
      </c>
      <c r="B49" s="144" t="str">
        <f>В0228_1074205010351_02_0_69_!B50</f>
        <v>Замена масленых выключателей на вакуумные выключатели с установкой систем телемеханики и СДТУ на РП-2</v>
      </c>
      <c r="C49" s="145" t="str">
        <f>В0228_1074205010351_02_0_69_!C50</f>
        <v>H_0002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В0228_1074205010351_02_0_69_!A51</f>
        <v>1.2.1.1.3</v>
      </c>
      <c r="B50" s="144" t="str">
        <f>В0228_1074205010351_02_0_69_!B51</f>
        <v>Замена масленых выключателей на вакуумные выключатели с установкой систем телемеханики и СДТУ на РП-1</v>
      </c>
      <c r="C50" s="145" t="str">
        <f>В0228_1074205010351_02_0_69_!C51</f>
        <v>H_0003</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78.75" x14ac:dyDescent="0.25">
      <c r="A51" s="128" t="str">
        <f>В0228_1074205010351_02_0_69_!A52</f>
        <v>1.2.1.2</v>
      </c>
      <c r="B51" s="144" t="str">
        <f>В0228_1074205010351_02_0_69_!B52</f>
        <v>Модернизация, техническое перевооружение трансформаторных и иных подстанций, распределительных пунктов, всего, в том числе:</v>
      </c>
      <c r="C51" s="145" t="str">
        <f>В0228_1074205010351_02_0_69_!C52</f>
        <v>Г</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f>В0228_1074205010351_02_0_69_!A53</f>
        <v>0</v>
      </c>
      <c r="B52" s="144">
        <f>В0228_1074205010351_02_0_69_!B53</f>
        <v>0</v>
      </c>
      <c r="C52" s="145">
        <f>В0228_1074205010351_02_0_69_!C53</f>
        <v>0</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f>В0228_1074205010351_02_0_69_!A54</f>
        <v>0</v>
      </c>
      <c r="B53" s="144">
        <f>В0228_1074205010351_02_0_69_!B54</f>
        <v>0</v>
      </c>
      <c r="C53" s="145">
        <f>В0228_1074205010351_02_0_69_!C54</f>
        <v>0</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В0228_1074205010351_02_0_69_!A55</f>
        <v>1.2.2</v>
      </c>
      <c r="B54" s="144" t="str">
        <f>В0228_1074205010351_02_0_69_!B55</f>
        <v>Реконструкция, модернизация, техническое перевооружение линий электропередачи, всего, в том числе:</v>
      </c>
      <c r="C54" s="145" t="str">
        <f>В0228_1074205010351_02_0_69_!C55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В0228_1074205010351_02_0_69_!A56</f>
        <v>1.2.2.1</v>
      </c>
      <c r="B55" s="144" t="str">
        <f>В0228_1074205010351_02_0_69_!B56</f>
        <v>Реконструкция линий электропередачи, всего, в том числе:</v>
      </c>
      <c r="C55" s="145" t="str">
        <f>В0228_1074205010351_02_0_69_!C56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В0228_1074205010351_02_0_69_!A57</f>
        <v>1.2.2.2</v>
      </c>
      <c r="B56" s="144" t="str">
        <f>В0228_1074205010351_02_0_69_!B57</f>
        <v>Модернизация, техническое перевооружение линий электропередачи, всего, в том числе:</v>
      </c>
      <c r="C56" s="145" t="str">
        <f>В0228_1074205010351_02_0_69_!C57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В0228_1074205010351_02_0_69_!A58</f>
        <v>1.2.3</v>
      </c>
      <c r="B57" s="144" t="str">
        <f>В0228_1074205010351_02_0_69_!B58</f>
        <v>Развитие и модернизация учета электрической энергии (мощности), всего, в том числе:</v>
      </c>
      <c r="C57" s="145" t="str">
        <f>В0228_1074205010351_02_0_69_!C58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В0228_1074205010351_02_0_69_!A59</f>
        <v>1.2.3.1</v>
      </c>
      <c r="B58" s="144" t="str">
        <f>В0228_1074205010351_02_0_69_!B59</f>
        <v>"Установка приборов учета, класс напряжения 0,22 (0,4) кВ, всего, в том числе:"</v>
      </c>
      <c r="C58" s="145" t="str">
        <f>В0228_1074205010351_02_0_69_!C59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31.5" x14ac:dyDescent="0.25">
      <c r="A59" s="128">
        <f>В0228_1074205010351_02_0_69_!A60</f>
        <v>0</v>
      </c>
      <c r="B59" s="144">
        <f>В0228_1074205010351_02_0_69_!B60</f>
        <v>0</v>
      </c>
      <c r="C59" s="145">
        <f>В0228_1074205010351_02_0_69_!C60</f>
        <v>0</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f>В0228_1074205010351_02_0_69_!A61</f>
        <v>0</v>
      </c>
      <c r="B60" s="144">
        <f>В0228_1074205010351_02_0_69_!B61</f>
        <v>0</v>
      </c>
      <c r="C60" s="145">
        <f>В0228_1074205010351_02_0_69_!C61</f>
        <v>0</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В0228_1074205010351_02_0_69_!A62</f>
        <v>1.2.3.2</v>
      </c>
      <c r="B61" s="144" t="str">
        <f>В0228_1074205010351_02_0_69_!B62</f>
        <v>"Установка приборов учета, класс напряжения 6 (10) кВ, всего, в том числе:"</v>
      </c>
      <c r="C61" s="145" t="str">
        <f>В0228_1074205010351_02_0_69_!C62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В0228_1074205010351_02_0_69_!A63</f>
        <v>1.2.3.3</v>
      </c>
      <c r="B62" s="144" t="str">
        <f>В0228_1074205010351_02_0_69_!B63</f>
        <v>"Установка приборов учета, класс напряжения 35 кВ, всего, в том числе:"</v>
      </c>
      <c r="C62" s="145" t="str">
        <f>В0228_1074205010351_02_0_69_!C63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В0228_1074205010351_02_0_69_!A64</f>
        <v>1.2.3.4</v>
      </c>
      <c r="B63" s="144" t="str">
        <f>В0228_1074205010351_02_0_69_!B64</f>
        <v>"Установка приборов учета, класс напряжения 110 кВ и выше, всего, в том числе:"</v>
      </c>
      <c r="C63" s="145" t="str">
        <f>В0228_1074205010351_02_0_69_!C64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В0228_1074205010351_02_0_69_!A65</f>
        <v>1.2.3.5</v>
      </c>
      <c r="B64" s="144" t="str">
        <f>В0228_1074205010351_02_0_69_!B65</f>
        <v>"Включение приборов учета в систему сбора и передачи данных, класс напряжения 0,22 (0,4) кВ, всего, в том числе:"</v>
      </c>
      <c r="C64" s="145" t="str">
        <f>В0228_1074205010351_02_0_69_!C65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f>В0228_1074205010351_02_0_69_!A66</f>
        <v>0</v>
      </c>
      <c r="B65" s="144">
        <f>В0228_1074205010351_02_0_69_!B66</f>
        <v>0</v>
      </c>
      <c r="C65" s="145">
        <f>В0228_1074205010351_02_0_69_!C66</f>
        <v>0</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f>В0228_1074205010351_02_0_69_!A67</f>
        <v>0</v>
      </c>
      <c r="B66" s="144">
        <f>В0228_1074205010351_02_0_69_!B67</f>
        <v>0</v>
      </c>
      <c r="C66" s="145">
        <f>В0228_1074205010351_02_0_69_!C67</f>
        <v>0</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В0228_1074205010351_02_0_69_!A68</f>
        <v>1.2.3.6</v>
      </c>
      <c r="B67" s="144" t="str">
        <f>В0228_1074205010351_02_0_69_!B68</f>
        <v>"Включение приборов учета в систему сбора и передачи данных, класс напряжения 6 (10) кВ, всего, в том числе:"</v>
      </c>
      <c r="C67" s="145" t="str">
        <f>В0228_1074205010351_02_0_69_!C68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В0228_1074205010351_02_0_69_!A69</f>
        <v>1.2.3.7</v>
      </c>
      <c r="B68" s="144" t="str">
        <f>В0228_1074205010351_02_0_69_!B69</f>
        <v>"Включение приборов учета в систему сбора и передачи данных, класс напряжения 35 кВ, всего, в том числе:"</v>
      </c>
      <c r="C68" s="145" t="str">
        <f>В0228_1074205010351_02_0_69_!C69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В0228_1074205010351_02_0_69_!A70</f>
        <v>1.2.3.8</v>
      </c>
      <c r="B69" s="144" t="str">
        <f>В0228_1074205010351_02_0_69_!B70</f>
        <v>"Включение приборов учета в систему сбора и передачи данных, класс напряжения 110 кВ и выше, всего, в том числе:"</v>
      </c>
      <c r="C69" s="145" t="str">
        <f>В0228_1074205010351_02_0_69_!C70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В0228_1074205010351_02_0_69_!A71</f>
        <v>1.2.4</v>
      </c>
      <c r="B70" s="144" t="str">
        <f>В0228_1074205010351_02_0_69_!B71</f>
        <v>Реконструкция, модернизация, техническое перевооружение прочих объектов основных средств, всего, в том числе:</v>
      </c>
      <c r="C70" s="145" t="str">
        <f>В0228_1074205010351_02_0_69_!C71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В0228_1074205010351_02_0_69_!A72</f>
        <v>1.2.4.1</v>
      </c>
      <c r="B71" s="144" t="str">
        <f>В0228_1074205010351_02_0_69_!B72</f>
        <v>Реконструкция прочих объектов основных средств, всего, в том числе:</v>
      </c>
      <c r="C71" s="145" t="str">
        <f>В0228_1074205010351_02_0_69_!C72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15.75" x14ac:dyDescent="0.25">
      <c r="A72" s="128">
        <f>В0228_1074205010351_02_0_69_!A73</f>
        <v>0</v>
      </c>
      <c r="B72" s="144">
        <f>В0228_1074205010351_02_0_69_!B73</f>
        <v>0</v>
      </c>
      <c r="C72" s="145">
        <f>В0228_1074205010351_02_0_69_!C73</f>
        <v>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В0228_1074205010351_02_0_69_!A74</f>
        <v>1.2.4.1</v>
      </c>
      <c r="B73" s="144" t="str">
        <f>В0228_1074205010351_02_0_69_!B74</f>
        <v>Реконструкция  оборудования РУ-3 и РУ-3А (инв.№ 0000024 и № 0000055)в БРТП-3</v>
      </c>
      <c r="C73" s="145" t="str">
        <f>В0228_1074205010351_02_0_69_!C74</f>
        <v>H_0015</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f>В0228_1074205010351_02_0_69_!A75</f>
        <v>0</v>
      </c>
      <c r="B74" s="144">
        <f>В0228_1074205010351_02_0_69_!B75</f>
        <v>0</v>
      </c>
      <c r="C74" s="145">
        <f>В0228_1074205010351_02_0_69_!C75</f>
        <v>0</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В0228_1074205010351_02_0_69_!A76</f>
        <v>1.2.4.2</v>
      </c>
      <c r="B75" s="144" t="str">
        <f>В0228_1074205010351_02_0_69_!B76</f>
        <v>Модернизация, техническое перевооружение прочих объектов основных средств, всего, в том числе:</v>
      </c>
      <c r="C75" s="145" t="str">
        <f>В0228_1074205010351_02_0_69_!C76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В0228_1074205010351_02_0_69_!A77</f>
        <v>1.3</v>
      </c>
      <c r="B76" s="144" t="str">
        <f>В0228_1074205010351_02_0_69_!B77</f>
        <v>Инвестиционные проекты, реализация которых обуславливается схемами и программами перспективного развития электроэнергетики, всего, в том числе:</v>
      </c>
      <c r="C76" s="145" t="str">
        <f>В0228_1074205010351_02_0_69_!C77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78.75" x14ac:dyDescent="0.25">
      <c r="A77" s="128" t="str">
        <f>В0228_1074205010351_02_0_69_!A78</f>
        <v>1.3.1</v>
      </c>
      <c r="B77" s="144" t="str">
        <f>В0228_1074205010351_02_0_69_!B78</f>
        <v>Инвестиционные проекты, предусмотренные схемой и программой развития Единой энергетической системы России, всего, в том числе:</v>
      </c>
      <c r="C77" s="145" t="str">
        <f>В0228_1074205010351_02_0_69_!C78</f>
        <v>Г</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78.75" x14ac:dyDescent="0.25">
      <c r="A78" s="128" t="str">
        <f>В0228_1074205010351_02_0_69_!A79</f>
        <v>1.3.2</v>
      </c>
      <c r="B78" s="144" t="str">
        <f>В0228_1074205010351_02_0_69_!B79</f>
        <v>Инвестиционные проекты, предусмотренные схемой и программой развития субъекта Российской Федерации, всего, в том числе:</v>
      </c>
      <c r="C78" s="145" t="str">
        <f>В0228_1074205010351_02_0_69_!C79</f>
        <v>Г</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f>В0228_1074205010351_02_0_69_!A80</f>
        <v>0</v>
      </c>
      <c r="B79" s="144">
        <f>В0228_1074205010351_02_0_69_!B80</f>
        <v>0</v>
      </c>
      <c r="C79" s="145">
        <f>В0228_1074205010351_02_0_69_!C80</f>
        <v>0</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f>В0228_1074205010351_02_0_69_!A81</f>
        <v>0</v>
      </c>
      <c r="B80" s="144">
        <f>В0228_1074205010351_02_0_69_!B81</f>
        <v>0</v>
      </c>
      <c r="C80" s="145">
        <f>В0228_1074205010351_02_0_69_!C81</f>
        <v>0</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15.75" x14ac:dyDescent="0.25">
      <c r="A81" s="128">
        <f>В0228_1074205010351_02_0_69_!A82</f>
        <v>0</v>
      </c>
      <c r="B81" s="144">
        <f>В0228_1074205010351_02_0_69_!B82</f>
        <v>0</v>
      </c>
      <c r="C81" s="145">
        <f>В0228_1074205010351_02_0_69_!C82</f>
        <v>0</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f>В0228_1074205010351_02_0_69_!A83</f>
        <v>0</v>
      </c>
      <c r="B82" s="144">
        <f>В0228_1074205010351_02_0_69_!B83</f>
        <v>0</v>
      </c>
      <c r="C82" s="145">
        <f>В0228_1074205010351_02_0_69_!C83</f>
        <v>0</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15.75" x14ac:dyDescent="0.25">
      <c r="A83" s="128">
        <f>В0228_1074205010351_02_0_69_!A84</f>
        <v>0</v>
      </c>
      <c r="B83" s="144">
        <f>В0228_1074205010351_02_0_69_!B84</f>
        <v>0</v>
      </c>
      <c r="C83" s="145">
        <f>В0228_1074205010351_02_0_69_!C84</f>
        <v>0</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5.75" x14ac:dyDescent="0.25">
      <c r="A84" s="147">
        <f>В0228_1074205010351_02_0_69_!A85</f>
        <v>0</v>
      </c>
      <c r="B84" s="148">
        <f>В0228_1074205010351_02_0_69_!B85</f>
        <v>0</v>
      </c>
      <c r="C84" s="149">
        <f>В0228_1074205010351_02_0_69_!C85</f>
        <v>0</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15.75" x14ac:dyDescent="0.25">
      <c r="A85" s="128">
        <f>В0228_1074205010351_02_0_69_!A86</f>
        <v>0</v>
      </c>
      <c r="B85" s="144">
        <f>В0228_1074205010351_02_0_69_!B86</f>
        <v>0</v>
      </c>
      <c r="C85" s="145">
        <f>В0228_1074205010351_02_0_69_!C86</f>
        <v>0</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15.75" x14ac:dyDescent="0.25">
      <c r="A86" s="128">
        <f>В0228_1074205010351_02_0_69_!A87</f>
        <v>0</v>
      </c>
      <c r="B86" s="144">
        <f>В0228_1074205010351_02_0_69_!B87</f>
        <v>0</v>
      </c>
      <c r="C86" s="145">
        <f>В0228_1074205010351_02_0_69_!C87</f>
        <v>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5.75" x14ac:dyDescent="0.25">
      <c r="A87" s="128">
        <f>В0228_1074205010351_02_0_69_!A88</f>
        <v>0</v>
      </c>
      <c r="B87" s="144">
        <f>В0228_1074205010351_02_0_69_!B88</f>
        <v>0</v>
      </c>
      <c r="C87" s="145">
        <f>В0228_1074205010351_02_0_69_!C88</f>
        <v>0</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15.75" x14ac:dyDescent="0.25">
      <c r="A88" s="128">
        <f>В0228_1074205010351_02_0_69_!A89</f>
        <v>0</v>
      </c>
      <c r="B88" s="144">
        <f>В0228_1074205010351_02_0_69_!B89</f>
        <v>0</v>
      </c>
      <c r="C88" s="145">
        <f>В0228_1074205010351_02_0_69_!C89</f>
        <v>0</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15.75" x14ac:dyDescent="0.25">
      <c r="A89" s="128">
        <f>В0228_1074205010351_02_0_69_!A90</f>
        <v>0</v>
      </c>
      <c r="B89" s="144">
        <f>В0228_1074205010351_02_0_69_!B90</f>
        <v>0</v>
      </c>
      <c r="C89" s="145">
        <f>В0228_1074205010351_02_0_69_!C90</f>
        <v>0</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5.75" x14ac:dyDescent="0.25">
      <c r="A90" s="128">
        <f>В0228_1074205010351_02_0_69_!A91</f>
        <v>0</v>
      </c>
      <c r="B90" s="144">
        <f>В0228_1074205010351_02_0_69_!B91</f>
        <v>0</v>
      </c>
      <c r="C90" s="145">
        <f>В0228_1074205010351_02_0_69_!C91</f>
        <v>0</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15.75" x14ac:dyDescent="0.25">
      <c r="A91" s="128">
        <f>В0228_1074205010351_02_0_69_!A92</f>
        <v>0</v>
      </c>
      <c r="B91" s="144">
        <f>В0228_1074205010351_02_0_69_!B92</f>
        <v>0</v>
      </c>
      <c r="C91" s="145">
        <f>В0228_1074205010351_02_0_69_!C92</f>
        <v>0</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f>В0228_1074205010351_02_0_69_!A93</f>
        <v>0</v>
      </c>
      <c r="B92" s="144">
        <f>В0228_1074205010351_02_0_69_!B93</f>
        <v>0</v>
      </c>
      <c r="C92" s="145">
        <f>В0228_1074205010351_02_0_69_!C93</f>
        <v>0</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15.75" x14ac:dyDescent="0.25">
      <c r="A93" s="128">
        <f>В0228_1074205010351_02_0_69_!A94</f>
        <v>0</v>
      </c>
      <c r="B93" s="144">
        <f>В0228_1074205010351_02_0_69_!B94</f>
        <v>0</v>
      </c>
      <c r="C93" s="145">
        <f>В0228_1074205010351_02_0_69_!C94</f>
        <v>0</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f>В0228_1074205010351_02_0_69_!A95</f>
        <v>0</v>
      </c>
      <c r="B94" s="144">
        <f>В0228_1074205010351_02_0_69_!B95</f>
        <v>0</v>
      </c>
      <c r="C94" s="145">
        <f>В0228_1074205010351_02_0_69_!C95</f>
        <v>0</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5.75" x14ac:dyDescent="0.25">
      <c r="A95" s="128">
        <f>В0228_1074205010351_02_0_69_!A96</f>
        <v>0</v>
      </c>
      <c r="B95" s="144">
        <f>В0228_1074205010351_02_0_69_!B96</f>
        <v>0</v>
      </c>
      <c r="C95" s="145">
        <f>В0228_1074205010351_02_0_69_!C96</f>
        <v>0</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47.25" x14ac:dyDescent="0.25">
      <c r="A96" s="128" t="str">
        <f>В0228_1074205010351_02_0_69_!A97</f>
        <v>1.4</v>
      </c>
      <c r="B96" s="144" t="str">
        <f>В0228_1074205010351_02_0_69_!B97</f>
        <v>Прочее новое строительство объектов электросетевого хозяйства, всего, в том числе:</v>
      </c>
      <c r="C96" s="145" t="str">
        <f>В0228_1074205010351_02_0_69_!C97</f>
        <v>Г</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5.75" x14ac:dyDescent="0.25">
      <c r="A97" s="128">
        <f>В0228_1074205010351_02_0_69_!A98</f>
        <v>0</v>
      </c>
      <c r="B97" s="144">
        <f>В0228_1074205010351_02_0_69_!B98</f>
        <v>0</v>
      </c>
      <c r="C97" s="145">
        <f>В0228_1074205010351_02_0_69_!C98</f>
        <v>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5.75" x14ac:dyDescent="0.25">
      <c r="A98" s="128">
        <f>В0228_1074205010351_02_0_69_!A99</f>
        <v>0</v>
      </c>
      <c r="B98" s="144">
        <f>В0228_1074205010351_02_0_69_!B99</f>
        <v>0</v>
      </c>
      <c r="C98" s="145">
        <f>В0228_1074205010351_02_0_69_!C99</f>
        <v>0</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5.75" x14ac:dyDescent="0.25">
      <c r="A99" s="128">
        <f>В0228_1074205010351_02_0_69_!A100</f>
        <v>0</v>
      </c>
      <c r="B99" s="144">
        <f>В0228_1074205010351_02_0_69_!B100</f>
        <v>0</v>
      </c>
      <c r="C99" s="145">
        <f>В0228_1074205010351_02_0_69_!C100</f>
        <v>0</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15.75" x14ac:dyDescent="0.25">
      <c r="A100" s="128">
        <f>В0228_1074205010351_02_0_69_!A101</f>
        <v>0</v>
      </c>
      <c r="B100" s="144">
        <f>В0228_1074205010351_02_0_69_!B101</f>
        <v>0</v>
      </c>
      <c r="C100" s="145">
        <f>В0228_1074205010351_02_0_69_!C101</f>
        <v>0</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f>В0228_1074205010351_02_0_69_!A102</f>
        <v>0</v>
      </c>
      <c r="B101" s="144">
        <f>В0228_1074205010351_02_0_69_!B102</f>
        <v>0</v>
      </c>
      <c r="C101" s="145">
        <f>В0228_1074205010351_02_0_69_!C102</f>
        <v>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f>В0228_1074205010351_02_0_69_!A103</f>
        <v>0</v>
      </c>
      <c r="B102" s="144">
        <f>В0228_1074205010351_02_0_69_!B103</f>
        <v>0</v>
      </c>
      <c r="C102" s="145">
        <f>В0228_1074205010351_02_0_69_!C103</f>
        <v>0</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47.25" x14ac:dyDescent="0.25">
      <c r="A103" s="128" t="str">
        <f>В0228_1074205010351_02_0_69_!A104</f>
        <v>1.5</v>
      </c>
      <c r="B103" s="144" t="str">
        <f>В0228_1074205010351_02_0_69_!B104</f>
        <v>Покупка земельных участков для целей реализации инвестиционных проектов, всего, в том числе:</v>
      </c>
      <c r="C103" s="145" t="str">
        <f>В0228_1074205010351_02_0_69_!C104</f>
        <v>Г</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В0228_1074205010351_02_0_69_!A106</f>
        <v>1.6</v>
      </c>
      <c r="B104" s="144" t="str">
        <f>В0228_1074205010351_02_0_69_!B106</f>
        <v>Прочие инвестиционные проекты, всего, в том числе:</v>
      </c>
      <c r="C104" s="145" t="str">
        <f>В0228_1074205010351_02_0_69_!C106</f>
        <v>Г</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15.75" x14ac:dyDescent="0.25">
      <c r="A105" s="128" t="str">
        <f>В0228_1074205010351_02_0_69_!A107</f>
        <v>1.6</v>
      </c>
      <c r="B105" s="144" t="str">
        <f>В0228_1074205010351_02_0_69_!B107</f>
        <v xml:space="preserve">Легковой служебный автомобиль </v>
      </c>
      <c r="C105" s="145" t="str">
        <f>В0228_1074205010351_02_0_69_!C107</f>
        <v>H_0011</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15.75" x14ac:dyDescent="0.25">
      <c r="A106" s="128">
        <f>В0228_1074205010351_02_0_69_!A108</f>
        <v>0</v>
      </c>
      <c r="B106" s="144">
        <f>В0228_1074205010351_02_0_69_!B108</f>
        <v>0</v>
      </c>
      <c r="C106" s="145">
        <f>В0228_1074205010351_02_0_69_!C108</f>
        <v>0</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47.25" x14ac:dyDescent="0.25">
      <c r="A107" s="128" t="str">
        <f>В0228_1074205010351_02_0_69_!A105</f>
        <v>1.5.1</v>
      </c>
      <c r="B107" s="144" t="str">
        <f>В0228_1074205010351_02_0_69_!B105</f>
        <v>Приобретение земельных участков под размещение объектов электросетевого хозяйства</v>
      </c>
      <c r="C107" s="145" t="str">
        <f>В0228_1074205010351_02_0_69_!C105</f>
        <v>H_0013</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15.75" x14ac:dyDescent="0.25">
      <c r="A108" s="128">
        <f>В0228_1074205010351_02_0_69_!A110</f>
        <v>0</v>
      </c>
      <c r="B108" s="144">
        <f>В0228_1074205010351_02_0_69_!B110</f>
        <v>0</v>
      </c>
      <c r="C108" s="145">
        <f>В0228_1074205010351_02_0_69_!C110</f>
        <v>0</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15.75" x14ac:dyDescent="0.25">
      <c r="A109" s="128">
        <f>В0228_1074205010351_02_0_69_!A111</f>
        <v>0</v>
      </c>
      <c r="B109" s="144">
        <f>В0228_1074205010351_02_0_69_!B111</f>
        <v>0</v>
      </c>
      <c r="C109" s="145">
        <f>В0228_1074205010351_02_0_69_!C111</f>
        <v>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15.75" x14ac:dyDescent="0.25">
      <c r="A110" s="128">
        <f>В0228_1074205010351_02_0_69_!A112</f>
        <v>0</v>
      </c>
      <c r="B110" s="144">
        <f>В0228_1074205010351_02_0_69_!B112</f>
        <v>0</v>
      </c>
      <c r="C110" s="145">
        <f>В0228_1074205010351_02_0_69_!C112</f>
        <v>0</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15.75" x14ac:dyDescent="0.25">
      <c r="A111" s="128">
        <f>В0228_1074205010351_02_0_69_!A113</f>
        <v>0</v>
      </c>
      <c r="B111" s="144">
        <f>В0228_1074205010351_02_0_69_!B113</f>
        <v>0</v>
      </c>
      <c r="C111" s="145">
        <f>В0228_1074205010351_02_0_69_!C113</f>
        <v>0</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15.75" x14ac:dyDescent="0.25">
      <c r="A112" s="128">
        <f>В0228_1074205010351_02_0_69_!A114</f>
        <v>0</v>
      </c>
      <c r="B112" s="144">
        <f>В0228_1074205010351_02_0_69_!B114</f>
        <v>0</v>
      </c>
      <c r="C112" s="145">
        <f>В0228_1074205010351_02_0_69_!C114</f>
        <v>0</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15.75" x14ac:dyDescent="0.25">
      <c r="A113" s="128">
        <f>В0228_1074205010351_02_0_69_!A115</f>
        <v>0</v>
      </c>
      <c r="B113" s="144">
        <f>В0228_1074205010351_02_0_69_!B115</f>
        <v>0</v>
      </c>
      <c r="C113" s="145">
        <f>В0228_1074205010351_02_0_69_!C115</f>
        <v>0</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15.75" x14ac:dyDescent="0.25">
      <c r="A114" s="128">
        <f>В0228_1074205010351_02_0_69_!A116</f>
        <v>0</v>
      </c>
      <c r="B114" s="144">
        <f>В0228_1074205010351_02_0_69_!B116</f>
        <v>0</v>
      </c>
      <c r="C114" s="145">
        <f>В0228_1074205010351_02_0_69_!C116</f>
        <v>0</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f>В0228_1074205010351_02_0_69_!A117</f>
        <v>0</v>
      </c>
      <c r="B115" s="144">
        <f>В0228_1074205010351_02_0_69_!B117</f>
        <v>0</v>
      </c>
      <c r="C115" s="145">
        <f>В0228_1074205010351_02_0_69_!C117</f>
        <v>0</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15.75" x14ac:dyDescent="0.25">
      <c r="A116" s="128">
        <f>В0228_1074205010351_02_0_69_!A118</f>
        <v>0</v>
      </c>
      <c r="B116" s="144">
        <f>В0228_1074205010351_02_0_69_!B118</f>
        <v>0</v>
      </c>
      <c r="C116" s="145">
        <f>В0228_1074205010351_02_0_69_!C118</f>
        <v>0</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15.75" x14ac:dyDescent="0.25">
      <c r="A117" s="128">
        <f>В0228_1074205010351_02_0_69_!A119</f>
        <v>0</v>
      </c>
      <c r="B117" s="144">
        <f>В0228_1074205010351_02_0_69_!B119</f>
        <v>0</v>
      </c>
      <c r="C117" s="145">
        <f>В0228_1074205010351_02_0_69_!C119</f>
        <v>0</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15.75" x14ac:dyDescent="0.25">
      <c r="A118" s="128">
        <f>В0228_1074205010351_02_0_69_!A120</f>
        <v>0</v>
      </c>
      <c r="B118" s="144">
        <f>В0228_1074205010351_02_0_69_!B120</f>
        <v>0</v>
      </c>
      <c r="C118" s="145">
        <f>В0228_1074205010351_02_0_69_!C120</f>
        <v>0</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15.75" x14ac:dyDescent="0.25">
      <c r="A119" s="128">
        <f>В0228_1074205010351_02_0_69_!A121</f>
        <v>0</v>
      </c>
      <c r="B119" s="144">
        <f>В0228_1074205010351_02_0_69_!B121</f>
        <v>0</v>
      </c>
      <c r="C119" s="145">
        <f>В0228_1074205010351_02_0_69_!C121</f>
        <v>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15.75" x14ac:dyDescent="0.25">
      <c r="A120" s="128">
        <f>В0228_1074205010351_02_0_69_!A122</f>
        <v>0</v>
      </c>
      <c r="B120" s="144">
        <f>В0228_1074205010351_02_0_69_!B122</f>
        <v>0</v>
      </c>
      <c r="C120" s="145">
        <f>В0228_1074205010351_02_0_69_!C122</f>
        <v>0</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15.75" x14ac:dyDescent="0.25">
      <c r="A121" s="128">
        <f>В0228_1074205010351_02_0_69_!A123</f>
        <v>0</v>
      </c>
      <c r="B121" s="144">
        <f>В0228_1074205010351_02_0_69_!B123</f>
        <v>0</v>
      </c>
      <c r="C121" s="145">
        <f>В0228_1074205010351_02_0_69_!C123</f>
        <v>0</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15.75" x14ac:dyDescent="0.25">
      <c r="A122" s="128">
        <f>В0228_1074205010351_02_0_69_!A124</f>
        <v>0</v>
      </c>
      <c r="B122" s="144">
        <f>В0228_1074205010351_02_0_69_!B124</f>
        <v>0</v>
      </c>
      <c r="C122" s="145">
        <f>В0228_1074205010351_02_0_69_!C124</f>
        <v>0</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15.75" x14ac:dyDescent="0.25">
      <c r="A123" s="128">
        <f>В0228_1074205010351_02_0_69_!A125</f>
        <v>0</v>
      </c>
      <c r="B123" s="144">
        <f>В0228_1074205010351_02_0_69_!B125</f>
        <v>0</v>
      </c>
      <c r="C123" s="145">
        <f>В0228_1074205010351_02_0_69_!C125</f>
        <v>0</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15.75" x14ac:dyDescent="0.25">
      <c r="A124" s="128">
        <f>В0228_1074205010351_02_0_69_!A126</f>
        <v>0</v>
      </c>
      <c r="B124" s="144">
        <f>В0228_1074205010351_02_0_69_!B126</f>
        <v>0</v>
      </c>
      <c r="C124" s="145">
        <f>В0228_1074205010351_02_0_69_!C126</f>
        <v>0</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f>В0228_1074205010351_02_0_69_!A127</f>
        <v>0</v>
      </c>
      <c r="B125" s="144">
        <f>В0228_1074205010351_02_0_69_!B127</f>
        <v>0</v>
      </c>
      <c r="C125" s="145">
        <f>В0228_1074205010351_02_0_69_!C127</f>
        <v>0</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15.75" x14ac:dyDescent="0.25">
      <c r="A126" s="128">
        <f>В0228_1074205010351_02_0_69_!A128</f>
        <v>0</v>
      </c>
      <c r="B126" s="144">
        <f>В0228_1074205010351_02_0_69_!B128</f>
        <v>0</v>
      </c>
      <c r="C126" s="145">
        <f>В0228_1074205010351_02_0_69_!C128</f>
        <v>0</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15.75" x14ac:dyDescent="0.25">
      <c r="A127" s="128">
        <f>В0228_1074205010351_02_0_69_!A129</f>
        <v>0</v>
      </c>
      <c r="B127" s="144">
        <f>В0228_1074205010351_02_0_69_!B129</f>
        <v>0</v>
      </c>
      <c r="C127" s="145">
        <f>В0228_1074205010351_02_0_69_!C129</f>
        <v>0</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15.75" x14ac:dyDescent="0.25">
      <c r="A128" s="128">
        <f>В0228_1074205010351_02_0_69_!A130</f>
        <v>0</v>
      </c>
      <c r="B128" s="144">
        <f>В0228_1074205010351_02_0_69_!B130</f>
        <v>0</v>
      </c>
      <c r="C128" s="145">
        <f>В0228_1074205010351_02_0_69_!C130</f>
        <v>0</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f>В0228_1074205010351_02_0_69_!A131</f>
        <v>0</v>
      </c>
      <c r="B129" s="144">
        <f>В0228_1074205010351_02_0_69_!B131</f>
        <v>0</v>
      </c>
      <c r="C129" s="145">
        <f>В0228_1074205010351_02_0_69_!C131</f>
        <v>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0"/>
      <c r="K2" s="398"/>
      <c r="L2" s="398"/>
      <c r="M2" s="398"/>
      <c r="N2" s="398"/>
      <c r="O2" s="330"/>
      <c r="AQ2" s="132" t="s">
        <v>1</v>
      </c>
    </row>
    <row r="3" spans="1:63" s="130" customFormat="1" ht="33.75" x14ac:dyDescent="0.25">
      <c r="A3" s="129"/>
      <c r="C3" s="131"/>
      <c r="J3" s="133"/>
      <c r="K3" s="133"/>
      <c r="L3" s="133"/>
      <c r="M3" s="133"/>
      <c r="N3" s="133"/>
      <c r="O3" s="133"/>
      <c r="AQ3" s="132" t="s">
        <v>2</v>
      </c>
    </row>
    <row r="4" spans="1:63" ht="18.75" x14ac:dyDescent="0.25">
      <c r="A4" s="399" t="s">
        <v>3</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c r="AL4" s="399"/>
      <c r="AM4" s="399"/>
      <c r="AN4" s="399"/>
      <c r="AO4" s="399"/>
      <c r="AP4" s="399"/>
      <c r="AQ4" s="399"/>
    </row>
    <row r="5" spans="1:63" ht="18.75" x14ac:dyDescent="0.25">
      <c r="A5" s="399" t="s">
        <v>1051</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row>
    <row r="7" spans="1:63" ht="18.75" x14ac:dyDescent="0.25">
      <c r="A7" s="400" t="s">
        <v>1048</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row>
    <row r="8" spans="1:63" ht="15.75" x14ac:dyDescent="0.25">
      <c r="A8" s="401" t="s">
        <v>5</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row>
    <row r="10" spans="1:63" ht="18.75" x14ac:dyDescent="0.25">
      <c r="A10" s="400" t="s">
        <v>679</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00" t="s">
        <v>823</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140"/>
      <c r="AS12" s="140"/>
      <c r="AT12" s="140"/>
      <c r="AU12" s="140"/>
      <c r="AV12" s="140"/>
      <c r="AW12" s="140"/>
      <c r="AX12" s="140"/>
      <c r="AY12" s="140"/>
      <c r="AZ12" s="140"/>
      <c r="BA12" s="140"/>
      <c r="BB12" s="140"/>
      <c r="BC12" s="140"/>
      <c r="BD12" s="140"/>
    </row>
    <row r="13" spans="1:63" s="141" customFormat="1" ht="15" x14ac:dyDescent="0.25">
      <c r="A13" s="403" t="s">
        <v>8</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142"/>
      <c r="AS13" s="142"/>
      <c r="AT13" s="142"/>
      <c r="AU13" s="142"/>
      <c r="AV13" s="142"/>
      <c r="AW13" s="142"/>
      <c r="AX13" s="142"/>
      <c r="AY13" s="142"/>
      <c r="AZ13" s="142"/>
      <c r="BA13" s="142"/>
      <c r="BB13" s="142"/>
      <c r="BC13" s="142"/>
      <c r="BD13" s="142"/>
    </row>
    <row r="14" spans="1:63" s="141" customFormat="1"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140"/>
      <c r="AS14" s="140"/>
      <c r="AT14" s="140"/>
      <c r="AU14" s="140"/>
      <c r="AV14" s="140"/>
      <c r="AW14" s="140"/>
      <c r="AX14" s="140"/>
      <c r="AY14" s="140"/>
      <c r="AZ14" s="140"/>
      <c r="BA14" s="140"/>
      <c r="BB14" s="140"/>
      <c r="BC14" s="140"/>
      <c r="BD14" s="140"/>
    </row>
    <row r="15" spans="1:63" ht="15.75" customHeight="1" x14ac:dyDescent="0.25">
      <c r="A15" s="404" t="s">
        <v>9</v>
      </c>
      <c r="B15" s="397" t="s">
        <v>10</v>
      </c>
      <c r="C15" s="397" t="s">
        <v>11</v>
      </c>
      <c r="D15" s="407" t="s">
        <v>12</v>
      </c>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t="s">
        <v>12</v>
      </c>
      <c r="AQ15" s="407"/>
      <c r="AR15" s="407"/>
      <c r="AS15" s="407"/>
      <c r="AT15" s="407"/>
      <c r="AU15" s="407"/>
      <c r="AV15" s="407"/>
      <c r="AW15" s="407"/>
      <c r="AX15" s="407"/>
      <c r="AY15" s="407"/>
      <c r="AZ15" s="407"/>
      <c r="BA15" s="407"/>
      <c r="BB15" s="407"/>
      <c r="BC15" s="407"/>
      <c r="BD15" s="407"/>
      <c r="BE15" s="407"/>
      <c r="BF15" s="407"/>
      <c r="BG15" s="407"/>
      <c r="BH15" s="407"/>
      <c r="BI15" s="407"/>
      <c r="BJ15" s="407"/>
      <c r="BK15" s="407"/>
    </row>
    <row r="16" spans="1:63" ht="63" customHeight="1" x14ac:dyDescent="0.25">
      <c r="A16" s="404"/>
      <c r="B16" s="397"/>
      <c r="C16" s="397"/>
      <c r="D16" s="407" t="s">
        <v>13</v>
      </c>
      <c r="E16" s="407"/>
      <c r="F16" s="407"/>
      <c r="G16" s="407"/>
      <c r="H16" s="407"/>
      <c r="I16" s="407"/>
      <c r="J16" s="407"/>
      <c r="K16" s="407"/>
      <c r="L16" s="407"/>
      <c r="M16" s="407"/>
      <c r="N16" s="407"/>
      <c r="O16" s="407"/>
      <c r="P16" s="407"/>
      <c r="Q16" s="407"/>
      <c r="R16" s="407"/>
      <c r="S16" s="407"/>
      <c r="T16" s="407"/>
      <c r="U16" s="407"/>
      <c r="V16" s="407"/>
      <c r="W16" s="407"/>
      <c r="X16" s="407" t="s">
        <v>984</v>
      </c>
      <c r="Y16" s="407"/>
      <c r="Z16" s="407"/>
      <c r="AA16" s="407"/>
      <c r="AB16" s="407"/>
      <c r="AC16" s="407"/>
      <c r="AD16" s="407"/>
      <c r="AE16" s="407"/>
      <c r="AF16" s="407"/>
      <c r="AG16" s="407"/>
      <c r="AH16" s="407"/>
      <c r="AI16" s="407"/>
      <c r="AJ16" s="407"/>
      <c r="AK16" s="407"/>
      <c r="AL16" s="407"/>
      <c r="AM16" s="407"/>
      <c r="AN16" s="407"/>
      <c r="AO16" s="407"/>
      <c r="AP16" s="407" t="s">
        <v>14</v>
      </c>
      <c r="AQ16" s="407"/>
      <c r="AR16" s="407"/>
      <c r="AS16" s="407"/>
      <c r="AT16" s="407"/>
      <c r="AU16" s="407"/>
      <c r="AV16" s="407" t="s">
        <v>15</v>
      </c>
      <c r="AW16" s="407"/>
      <c r="AX16" s="407"/>
      <c r="AY16" s="407"/>
      <c r="AZ16" s="407" t="s">
        <v>16</v>
      </c>
      <c r="BA16" s="407"/>
      <c r="BB16" s="407"/>
      <c r="BC16" s="407"/>
      <c r="BD16" s="407"/>
      <c r="BE16" s="407"/>
      <c r="BF16" s="407" t="s">
        <v>17</v>
      </c>
      <c r="BG16" s="407"/>
      <c r="BH16" s="407"/>
      <c r="BI16" s="407"/>
      <c r="BJ16" s="407" t="s">
        <v>18</v>
      </c>
      <c r="BK16" s="407"/>
    </row>
    <row r="17" spans="1:63" ht="233.25" customHeight="1" x14ac:dyDescent="0.25">
      <c r="A17" s="404"/>
      <c r="B17" s="397"/>
      <c r="C17" s="397"/>
      <c r="D17" s="408" t="s">
        <v>985</v>
      </c>
      <c r="E17" s="408"/>
      <c r="F17" s="408" t="s">
        <v>986</v>
      </c>
      <c r="G17" s="408"/>
      <c r="H17" s="408" t="s">
        <v>987</v>
      </c>
      <c r="I17" s="408"/>
      <c r="J17" s="408" t="s">
        <v>988</v>
      </c>
      <c r="K17" s="408"/>
      <c r="L17" s="408" t="s">
        <v>989</v>
      </c>
      <c r="M17" s="408"/>
      <c r="N17" s="408" t="s">
        <v>990</v>
      </c>
      <c r="O17" s="408"/>
      <c r="P17" s="408" t="s">
        <v>991</v>
      </c>
      <c r="Q17" s="408"/>
      <c r="R17" s="408" t="s">
        <v>992</v>
      </c>
      <c r="S17" s="408"/>
      <c r="T17" s="408" t="s">
        <v>993</v>
      </c>
      <c r="U17" s="408"/>
      <c r="V17" s="408" t="s">
        <v>994</v>
      </c>
      <c r="W17" s="408"/>
      <c r="X17" s="408" t="s">
        <v>995</v>
      </c>
      <c r="Y17" s="408"/>
      <c r="Z17" s="408" t="s">
        <v>996</v>
      </c>
      <c r="AA17" s="408"/>
      <c r="AB17" s="408" t="s">
        <v>997</v>
      </c>
      <c r="AC17" s="408"/>
      <c r="AD17" s="408" t="s">
        <v>998</v>
      </c>
      <c r="AE17" s="408"/>
      <c r="AF17" s="408" t="s">
        <v>999</v>
      </c>
      <c r="AG17" s="408"/>
      <c r="AH17" s="408" t="s">
        <v>1000</v>
      </c>
      <c r="AI17" s="408"/>
      <c r="AJ17" s="408" t="s">
        <v>1001</v>
      </c>
      <c r="AK17" s="408"/>
      <c r="AL17" s="408" t="s">
        <v>1002</v>
      </c>
      <c r="AM17" s="408"/>
      <c r="AN17" s="408" t="s">
        <v>1003</v>
      </c>
      <c r="AO17" s="408"/>
      <c r="AP17" s="408" t="s">
        <v>1004</v>
      </c>
      <c r="AQ17" s="408"/>
      <c r="AR17" s="408" t="s">
        <v>1005</v>
      </c>
      <c r="AS17" s="408"/>
      <c r="AT17" s="408" t="s">
        <v>1006</v>
      </c>
      <c r="AU17" s="408"/>
      <c r="AV17" s="408" t="s">
        <v>1007</v>
      </c>
      <c r="AW17" s="408"/>
      <c r="AX17" s="408" t="s">
        <v>1008</v>
      </c>
      <c r="AY17" s="408"/>
      <c r="AZ17" s="408" t="s">
        <v>1009</v>
      </c>
      <c r="BA17" s="408"/>
      <c r="BB17" s="408" t="s">
        <v>1010</v>
      </c>
      <c r="BC17" s="408"/>
      <c r="BD17" s="408" t="s">
        <v>1011</v>
      </c>
      <c r="BE17" s="408"/>
      <c r="BF17" s="408" t="s">
        <v>1012</v>
      </c>
      <c r="BG17" s="408"/>
      <c r="BH17" s="408" t="s">
        <v>1013</v>
      </c>
      <c r="BI17" s="408"/>
      <c r="BJ17" s="408" t="s">
        <v>19</v>
      </c>
      <c r="BK17" s="408"/>
    </row>
    <row r="18" spans="1:63" ht="71.25" customHeight="1" x14ac:dyDescent="0.25">
      <c r="A18" s="404"/>
      <c r="B18" s="397"/>
      <c r="C18" s="397"/>
      <c r="D18" s="325" t="s">
        <v>59</v>
      </c>
      <c r="E18" s="325" t="s">
        <v>1053</v>
      </c>
      <c r="F18" s="325" t="s">
        <v>59</v>
      </c>
      <c r="G18" s="325" t="s">
        <v>1053</v>
      </c>
      <c r="H18" s="325" t="s">
        <v>59</v>
      </c>
      <c r="I18" s="325" t="s">
        <v>1053</v>
      </c>
      <c r="J18" s="325" t="s">
        <v>59</v>
      </c>
      <c r="K18" s="325" t="s">
        <v>1053</v>
      </c>
      <c r="L18" s="325" t="s">
        <v>59</v>
      </c>
      <c r="M18" s="325" t="s">
        <v>1053</v>
      </c>
      <c r="N18" s="325" t="s">
        <v>59</v>
      </c>
      <c r="O18" s="325" t="s">
        <v>1053</v>
      </c>
      <c r="P18" s="325" t="s">
        <v>59</v>
      </c>
      <c r="Q18" s="325" t="s">
        <v>1053</v>
      </c>
      <c r="R18" s="325" t="s">
        <v>59</v>
      </c>
      <c r="S18" s="325" t="s">
        <v>1053</v>
      </c>
      <c r="T18" s="325" t="s">
        <v>59</v>
      </c>
      <c r="U18" s="325" t="s">
        <v>1053</v>
      </c>
      <c r="V18" s="325" t="s">
        <v>59</v>
      </c>
      <c r="W18" s="325" t="s">
        <v>1053</v>
      </c>
      <c r="X18" s="325" t="s">
        <v>59</v>
      </c>
      <c r="Y18" s="325" t="s">
        <v>1053</v>
      </c>
      <c r="Z18" s="325" t="s">
        <v>59</v>
      </c>
      <c r="AA18" s="325" t="s">
        <v>1053</v>
      </c>
      <c r="AB18" s="325" t="s">
        <v>59</v>
      </c>
      <c r="AC18" s="325" t="s">
        <v>1053</v>
      </c>
      <c r="AD18" s="325" t="s">
        <v>59</v>
      </c>
      <c r="AE18" s="325" t="s">
        <v>1053</v>
      </c>
      <c r="AF18" s="325" t="s">
        <v>59</v>
      </c>
      <c r="AG18" s="325" t="s">
        <v>1053</v>
      </c>
      <c r="AH18" s="325" t="s">
        <v>59</v>
      </c>
      <c r="AI18" s="325" t="s">
        <v>1053</v>
      </c>
      <c r="AJ18" s="325" t="s">
        <v>59</v>
      </c>
      <c r="AK18" s="325" t="s">
        <v>1053</v>
      </c>
      <c r="AL18" s="325" t="s">
        <v>59</v>
      </c>
      <c r="AM18" s="325" t="s">
        <v>1053</v>
      </c>
      <c r="AN18" s="325" t="s">
        <v>59</v>
      </c>
      <c r="AO18" s="325" t="s">
        <v>1053</v>
      </c>
      <c r="AP18" s="325" t="s">
        <v>59</v>
      </c>
      <c r="AQ18" s="325" t="s">
        <v>1053</v>
      </c>
      <c r="AR18" s="325" t="s">
        <v>59</v>
      </c>
      <c r="AS18" s="325" t="s">
        <v>1053</v>
      </c>
      <c r="AT18" s="325" t="s">
        <v>59</v>
      </c>
      <c r="AU18" s="325" t="s">
        <v>1053</v>
      </c>
      <c r="AV18" s="325" t="s">
        <v>59</v>
      </c>
      <c r="AW18" s="325" t="s">
        <v>1053</v>
      </c>
      <c r="AX18" s="325" t="s">
        <v>59</v>
      </c>
      <c r="AY18" s="325" t="s">
        <v>1053</v>
      </c>
      <c r="AZ18" s="325" t="s">
        <v>59</v>
      </c>
      <c r="BA18" s="325" t="s">
        <v>1053</v>
      </c>
      <c r="BB18" s="325" t="s">
        <v>59</v>
      </c>
      <c r="BC18" s="325" t="s">
        <v>1053</v>
      </c>
      <c r="BD18" s="325" t="s">
        <v>59</v>
      </c>
      <c r="BE18" s="325" t="s">
        <v>1053</v>
      </c>
      <c r="BF18" s="325" t="s">
        <v>59</v>
      </c>
      <c r="BG18" s="325" t="s">
        <v>1053</v>
      </c>
      <c r="BH18" s="325" t="s">
        <v>59</v>
      </c>
      <c r="BI18" s="325" t="s">
        <v>1053</v>
      </c>
      <c r="BJ18" s="325" t="s">
        <v>59</v>
      </c>
      <c r="BK18" s="325" t="s">
        <v>1053</v>
      </c>
    </row>
    <row r="19" spans="1:63" s="143" customFormat="1" ht="15.75" x14ac:dyDescent="0.25">
      <c r="A19" s="328">
        <v>1</v>
      </c>
      <c r="B19" s="329">
        <v>2</v>
      </c>
      <c r="C19" s="329">
        <v>3</v>
      </c>
      <c r="D19" s="324" t="s">
        <v>20</v>
      </c>
      <c r="E19" s="324" t="s">
        <v>21</v>
      </c>
      <c r="F19" s="324" t="s">
        <v>22</v>
      </c>
      <c r="G19" s="324" t="s">
        <v>23</v>
      </c>
      <c r="H19" s="324" t="s">
        <v>1014</v>
      </c>
      <c r="I19" s="324" t="s">
        <v>1015</v>
      </c>
      <c r="J19" s="324" t="s">
        <v>1016</v>
      </c>
      <c r="K19" s="324" t="s">
        <v>1017</v>
      </c>
      <c r="L19" s="324" t="s">
        <v>1018</v>
      </c>
      <c r="M19" s="324" t="s">
        <v>1019</v>
      </c>
      <c r="N19" s="324" t="s">
        <v>1020</v>
      </c>
      <c r="O19" s="324" t="s">
        <v>1021</v>
      </c>
      <c r="P19" s="324" t="s">
        <v>1022</v>
      </c>
      <c r="Q19" s="324" t="s">
        <v>1023</v>
      </c>
      <c r="R19" s="324" t="s">
        <v>1024</v>
      </c>
      <c r="S19" s="324" t="s">
        <v>1025</v>
      </c>
      <c r="T19" s="324" t="s">
        <v>1026</v>
      </c>
      <c r="U19" s="324" t="s">
        <v>1027</v>
      </c>
      <c r="V19" s="324" t="s">
        <v>1028</v>
      </c>
      <c r="W19" s="324" t="s">
        <v>1029</v>
      </c>
      <c r="X19" s="324" t="s">
        <v>24</v>
      </c>
      <c r="Y19" s="324" t="s">
        <v>25</v>
      </c>
      <c r="Z19" s="324" t="s">
        <v>26</v>
      </c>
      <c r="AA19" s="324" t="s">
        <v>27</v>
      </c>
      <c r="AB19" s="324" t="s">
        <v>480</v>
      </c>
      <c r="AC19" s="324" t="s">
        <v>1030</v>
      </c>
      <c r="AD19" s="324" t="s">
        <v>1031</v>
      </c>
      <c r="AE19" s="324" t="s">
        <v>1032</v>
      </c>
      <c r="AF19" s="324" t="s">
        <v>1033</v>
      </c>
      <c r="AG19" s="324" t="s">
        <v>1034</v>
      </c>
      <c r="AH19" s="324" t="s">
        <v>1035</v>
      </c>
      <c r="AI19" s="324" t="s">
        <v>1036</v>
      </c>
      <c r="AJ19" s="324" t="s">
        <v>1037</v>
      </c>
      <c r="AK19" s="324" t="s">
        <v>1038</v>
      </c>
      <c r="AL19" s="324" t="s">
        <v>1039</v>
      </c>
      <c r="AM19" s="324" t="s">
        <v>1040</v>
      </c>
      <c r="AN19" s="324" t="s">
        <v>1041</v>
      </c>
      <c r="AO19" s="324" t="s">
        <v>1042</v>
      </c>
      <c r="AP19" s="324" t="s">
        <v>28</v>
      </c>
      <c r="AQ19" s="324" t="s">
        <v>29</v>
      </c>
      <c r="AR19" s="324" t="s">
        <v>30</v>
      </c>
      <c r="AS19" s="324" t="s">
        <v>31</v>
      </c>
      <c r="AT19" s="324" t="s">
        <v>1043</v>
      </c>
      <c r="AU19" s="324" t="s">
        <v>1044</v>
      </c>
      <c r="AV19" s="324" t="s">
        <v>32</v>
      </c>
      <c r="AW19" s="324" t="s">
        <v>33</v>
      </c>
      <c r="AX19" s="324" t="s">
        <v>34</v>
      </c>
      <c r="AY19" s="324" t="s">
        <v>35</v>
      </c>
      <c r="AZ19" s="324" t="s">
        <v>36</v>
      </c>
      <c r="BA19" s="324" t="s">
        <v>37</v>
      </c>
      <c r="BB19" s="324" t="s">
        <v>38</v>
      </c>
      <c r="BC19" s="324" t="s">
        <v>39</v>
      </c>
      <c r="BD19" s="324" t="s">
        <v>1045</v>
      </c>
      <c r="BE19" s="324" t="s">
        <v>1046</v>
      </c>
      <c r="BF19" s="324" t="s">
        <v>40</v>
      </c>
      <c r="BG19" s="324" t="s">
        <v>41</v>
      </c>
      <c r="BH19" s="324" t="s">
        <v>42</v>
      </c>
      <c r="BI19" s="324" t="s">
        <v>43</v>
      </c>
      <c r="BJ19" s="326" t="s">
        <v>44</v>
      </c>
      <c r="BK19" s="326" t="s">
        <v>45</v>
      </c>
    </row>
    <row r="20" spans="1:63" s="143" customFormat="1" ht="31.5" hidden="1" x14ac:dyDescent="0.25">
      <c r="A20" s="128">
        <f>В0228_1074205010351_02_0_69_!A21</f>
        <v>0</v>
      </c>
      <c r="B20" s="144" t="str">
        <f>В0228_1074205010351_02_0_69_!B21</f>
        <v>ВСЕГО по инвестиционной программе, в том числе:</v>
      </c>
      <c r="C20" s="145" t="str">
        <f>В0228_1074205010351_02_0_69_!C21</f>
        <v>Г</v>
      </c>
      <c r="D20" s="211">
        <f t="shared" ref="D20:BK20" si="0">SUM(D21:D26)</f>
        <v>0</v>
      </c>
      <c r="E20" s="211">
        <f t="shared" si="0"/>
        <v>0</v>
      </c>
      <c r="F20" s="211">
        <f t="shared" si="0"/>
        <v>0</v>
      </c>
      <c r="G20" s="211">
        <f t="shared" si="0"/>
        <v>0</v>
      </c>
      <c r="H20" s="211">
        <f t="shared" si="0"/>
        <v>0</v>
      </c>
      <c r="I20" s="211">
        <f t="shared" si="0"/>
        <v>0</v>
      </c>
      <c r="J20" s="211">
        <f t="shared" si="0"/>
        <v>0</v>
      </c>
      <c r="K20" s="211">
        <f t="shared" si="0"/>
        <v>0</v>
      </c>
      <c r="L20" s="211">
        <f t="shared" si="0"/>
        <v>0</v>
      </c>
      <c r="M20" s="211">
        <f t="shared" si="0"/>
        <v>0</v>
      </c>
      <c r="N20" s="211">
        <f t="shared" si="0"/>
        <v>0</v>
      </c>
      <c r="O20" s="211">
        <f t="shared" si="0"/>
        <v>0</v>
      </c>
      <c r="P20" s="211">
        <f t="shared" si="0"/>
        <v>0</v>
      </c>
      <c r="Q20" s="211">
        <f t="shared" si="0"/>
        <v>0</v>
      </c>
      <c r="R20" s="211">
        <f t="shared" si="0"/>
        <v>0</v>
      </c>
      <c r="S20" s="211">
        <f t="shared" si="0"/>
        <v>0</v>
      </c>
      <c r="T20" s="211">
        <f t="shared" si="0"/>
        <v>0</v>
      </c>
      <c r="U20" s="211">
        <f t="shared" si="0"/>
        <v>0</v>
      </c>
      <c r="V20" s="211">
        <f t="shared" si="0"/>
        <v>0</v>
      </c>
      <c r="W20" s="211">
        <f t="shared" si="0"/>
        <v>0</v>
      </c>
      <c r="X20" s="211">
        <f t="shared" si="0"/>
        <v>0</v>
      </c>
      <c r="Y20" s="211">
        <f t="shared" si="0"/>
        <v>0</v>
      </c>
      <c r="Z20" s="211">
        <f t="shared" si="0"/>
        <v>0</v>
      </c>
      <c r="AA20" s="211">
        <f t="shared" si="0"/>
        <v>0</v>
      </c>
      <c r="AB20" s="211">
        <f t="shared" si="0"/>
        <v>0</v>
      </c>
      <c r="AC20" s="211">
        <f t="shared" si="0"/>
        <v>0</v>
      </c>
      <c r="AD20" s="211">
        <f t="shared" si="0"/>
        <v>0</v>
      </c>
      <c r="AE20" s="211">
        <f t="shared" si="0"/>
        <v>0</v>
      </c>
      <c r="AF20" s="211">
        <f t="shared" si="0"/>
        <v>0</v>
      </c>
      <c r="AG20" s="211">
        <f t="shared" si="0"/>
        <v>0</v>
      </c>
      <c r="AH20" s="211">
        <f t="shared" si="0"/>
        <v>0</v>
      </c>
      <c r="AI20" s="211">
        <f t="shared" si="0"/>
        <v>0</v>
      </c>
      <c r="AJ20" s="211">
        <f t="shared" si="0"/>
        <v>0</v>
      </c>
      <c r="AK20" s="211">
        <f t="shared" si="0"/>
        <v>0</v>
      </c>
      <c r="AL20" s="211">
        <f t="shared" si="0"/>
        <v>0</v>
      </c>
      <c r="AM20" s="211">
        <f t="shared" si="0"/>
        <v>0</v>
      </c>
      <c r="AN20" s="211">
        <f t="shared" si="0"/>
        <v>0</v>
      </c>
      <c r="AO20" s="211">
        <f t="shared" si="0"/>
        <v>0</v>
      </c>
      <c r="AP20" s="211">
        <f t="shared" si="0"/>
        <v>0</v>
      </c>
      <c r="AQ20" s="211">
        <f t="shared" si="0"/>
        <v>0</v>
      </c>
      <c r="AR20" s="211">
        <f t="shared" si="0"/>
        <v>0</v>
      </c>
      <c r="AS20" s="211">
        <f t="shared" si="0"/>
        <v>0</v>
      </c>
      <c r="AT20" s="211">
        <f t="shared" si="0"/>
        <v>0</v>
      </c>
      <c r="AU20" s="211">
        <f t="shared" si="0"/>
        <v>0</v>
      </c>
      <c r="AV20" s="211">
        <f t="shared" si="0"/>
        <v>0</v>
      </c>
      <c r="AW20" s="211">
        <f t="shared" si="0"/>
        <v>0</v>
      </c>
      <c r="AX20" s="211">
        <f t="shared" si="0"/>
        <v>0</v>
      </c>
      <c r="AY20" s="211">
        <f t="shared" si="0"/>
        <v>0</v>
      </c>
      <c r="AZ20" s="211">
        <f t="shared" si="0"/>
        <v>0</v>
      </c>
      <c r="BA20" s="211">
        <f t="shared" si="0"/>
        <v>0</v>
      </c>
      <c r="BB20" s="211">
        <f t="shared" si="0"/>
        <v>0</v>
      </c>
      <c r="BC20" s="211">
        <f t="shared" si="0"/>
        <v>0</v>
      </c>
      <c r="BD20" s="211">
        <f t="shared" si="0"/>
        <v>0</v>
      </c>
      <c r="BE20" s="211">
        <f t="shared" si="0"/>
        <v>0</v>
      </c>
      <c r="BF20" s="211">
        <f t="shared" si="0"/>
        <v>0</v>
      </c>
      <c r="BG20" s="211">
        <f t="shared" si="0"/>
        <v>0</v>
      </c>
      <c r="BH20" s="211">
        <f t="shared" si="0"/>
        <v>0</v>
      </c>
      <c r="BI20" s="211">
        <f t="shared" si="0"/>
        <v>0</v>
      </c>
      <c r="BJ20" s="211">
        <f t="shared" si="0"/>
        <v>0</v>
      </c>
      <c r="BK20" s="211">
        <f t="shared" si="0"/>
        <v>0</v>
      </c>
    </row>
    <row r="21" spans="1:63" ht="31.5" hidden="1" x14ac:dyDescent="0.25">
      <c r="A21" s="128" t="str">
        <f>В0228_1074205010351_02_0_69_!A22</f>
        <v>0.1</v>
      </c>
      <c r="B21" s="144" t="str">
        <f>В0228_1074205010351_02_0_69_!B22</f>
        <v>Технологическое присоединение, всего</v>
      </c>
      <c r="C21" s="145" t="str">
        <f>В0228_1074205010351_02_0_69_!C22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В0228_1074205010351_02_0_69_!A23</f>
        <v>0.2</v>
      </c>
      <c r="B22" s="144" t="str">
        <f>В0228_1074205010351_02_0_69_!B23</f>
        <v>Реконструкция, модернизация, техническое перевооружение, всего</v>
      </c>
      <c r="C22" s="145" t="str">
        <f>В0228_1074205010351_02_0_69_!C23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В0228_1074205010351_02_0_69_!A24</f>
        <v>0.3</v>
      </c>
      <c r="B23" s="144" t="str">
        <f>В0228_1074205010351_02_0_69_!B24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В0228_1074205010351_02_0_69_!C24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В0228_1074205010351_02_0_69_!A25</f>
        <v>0.4</v>
      </c>
      <c r="B24" s="144" t="str">
        <f>В0228_1074205010351_02_0_69_!B25</f>
        <v>Прочее новое строительство объектов электросетевого хозяйства, всего</v>
      </c>
      <c r="C24" s="145" t="str">
        <f>В0228_1074205010351_02_0_69_!C25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В0228_1074205010351_02_0_69_!A26</f>
        <v>0.5</v>
      </c>
      <c r="B25" s="144" t="str">
        <f>В0228_1074205010351_02_0_69_!B26</f>
        <v>Покупка земельных участков для целей реализации инвестиционных проектов, всего</v>
      </c>
      <c r="C25" s="145" t="str">
        <f>В0228_1074205010351_02_0_69_!C26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В0228_1074205010351_02_0_69_!A27</f>
        <v>0.6</v>
      </c>
      <c r="B26" s="144" t="str">
        <f>В0228_1074205010351_02_0_69_!B27</f>
        <v>Прочие инвестиционные проекты, всего</v>
      </c>
      <c r="C26" s="145" t="str">
        <f>В0228_1074205010351_02_0_69_!C27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В0228_1074205010351_02_0_69_!A28</f>
        <v>1.1</v>
      </c>
      <c r="B27" s="144" t="str">
        <f>В0228_1074205010351_02_0_69_!B28</f>
        <v>Технологическое присоединение, всего, в том числе:</v>
      </c>
      <c r="C27" s="145" t="str">
        <f>В0228_1074205010351_02_0_69_!C28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В0228_1074205010351_02_0_69_!A29</f>
        <v>1.1.1</v>
      </c>
      <c r="B28" s="144" t="str">
        <f>В0228_1074205010351_02_0_69_!B29</f>
        <v>Технологическое присоединение энергопринимающих устройств потребителей, всего, в том числе:</v>
      </c>
      <c r="C28" s="145" t="str">
        <f>В0228_1074205010351_02_0_69_!C29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В0228_1074205010351_02_0_69_!A30</f>
        <v>1.1.1.1</v>
      </c>
      <c r="B29" s="144" t="str">
        <f>В0228_1074205010351_02_0_69_!B30</f>
        <v>Технологическое присоединение энергопринимающих устройств потребителей максимальной мощностью до 15 кВт включительно, всего</v>
      </c>
      <c r="C29" s="145" t="str">
        <f>В0228_1074205010351_02_0_69_!C30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В0228_1074205010351_02_0_69_!A31</f>
        <v>1.1.1.2</v>
      </c>
      <c r="B30" s="144" t="str">
        <f>В0228_1074205010351_02_0_69_!B31</f>
        <v>Технологическое присоединение энергопринимающих устройств потребителей максимальной мощностью до 150 кВт включительно, всего</v>
      </c>
      <c r="C30" s="145" t="str">
        <f>В0228_1074205010351_02_0_69_!C31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В0228_1074205010351_02_0_69_!A32</f>
        <v>1.1.1.3</v>
      </c>
      <c r="B31" s="144" t="str">
        <f>В0228_1074205010351_02_0_69_!B32</f>
        <v>Технологическое присоединение энергопринимающих устройств потребителей свыше 150 кВт, всего, в том числе:</v>
      </c>
      <c r="C31" s="145" t="str">
        <f>В0228_1074205010351_02_0_69_!C32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В0228_1074205010351_02_0_69_!A33</f>
        <v>1.1.2</v>
      </c>
      <c r="B32" s="144" t="str">
        <f>В0228_1074205010351_02_0_69_!B33</f>
        <v>Технологическое присоединение объектов электросетевого хозяйства, всего, в том числе:</v>
      </c>
      <c r="C32" s="145" t="str">
        <f>В0228_1074205010351_02_0_69_!C33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В0228_1074205010351_02_0_69_!A34</f>
        <v>1.1.2.1</v>
      </c>
      <c r="B33" s="144" t="str">
        <f>В0228_1074205010351_02_0_69_!B34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В0228_1074205010351_02_0_69_!C34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В0228_1074205010351_02_0_69_!A35</f>
        <v>1.1.2.2</v>
      </c>
      <c r="B34" s="144" t="str">
        <f>В0228_1074205010351_02_0_69_!B35</f>
        <v>Технологическое присоединение к электрическим сетям иных сетевых организаций, всего, в том числе:</v>
      </c>
      <c r="C34" s="145" t="str">
        <f>В0228_1074205010351_02_0_69_!C35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В0228_1074205010351_02_0_69_!A36</f>
        <v>1.1.3</v>
      </c>
      <c r="B35" s="144" t="str">
        <f>В0228_1074205010351_02_0_69_!B36</f>
        <v>Технологическое присоединение объектов по производству электрической энергии всего, в том числе:</v>
      </c>
      <c r="C35" s="145" t="str">
        <f>В0228_1074205010351_02_0_69_!C36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В0228_1074205010351_02_0_69_!A37</f>
        <v>1.1.3.1</v>
      </c>
      <c r="B36" s="144" t="str">
        <f>В0228_1074205010351_02_0_69_!B37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В0228_1074205010351_02_0_69_!C37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В0228_1074205010351_02_0_69_!A38</f>
        <v>1.1.3.1</v>
      </c>
      <c r="B37" s="144" t="str">
        <f>В0228_1074205010351_02_0_69_!B38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В0228_1074205010351_02_0_69_!C38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В0228_1074205010351_02_0_69_!A39</f>
        <v>1.1.3.1</v>
      </c>
      <c r="B38" s="144" t="str">
        <f>В0228_1074205010351_02_0_69_!B39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В0228_1074205010351_02_0_69_!C39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В0228_1074205010351_02_0_69_!A40</f>
        <v>1.1.3.2</v>
      </c>
      <c r="B39" s="144" t="str">
        <f>В0228_1074205010351_02_0_69_!B40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В0228_1074205010351_02_0_69_!C40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В0228_1074205010351_02_0_69_!A41</f>
        <v>1.1.3.2</v>
      </c>
      <c r="B40" s="144" t="str">
        <f>В0228_1074205010351_02_0_69_!B41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В0228_1074205010351_02_0_69_!C41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В0228_1074205010351_02_0_69_!A42</f>
        <v>1.1.3.2</v>
      </c>
      <c r="B41" s="144" t="str">
        <f>В0228_1074205010351_02_0_69_!B42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В0228_1074205010351_02_0_69_!C42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В0228_1074205010351_02_0_69_!A43</f>
        <v>1.1.4</v>
      </c>
      <c r="B42" s="144" t="str">
        <f>В0228_1074205010351_02_0_69_!B43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В0228_1074205010351_02_0_69_!C43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В0228_1074205010351_02_0_69_!A44</f>
        <v>1.1.4.1</v>
      </c>
      <c r="B43" s="144" t="str">
        <f>В0228_1074205010351_02_0_69_!B44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В0228_1074205010351_02_0_69_!C44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В0228_1074205010351_02_0_69_!A45</f>
        <v>1.1.4.2</v>
      </c>
      <c r="B44" s="144" t="str">
        <f>В0228_1074205010351_02_0_69_!B45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В0228_1074205010351_02_0_69_!C45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В0228_1074205010351_02_0_69_!A46</f>
        <v>1.2</v>
      </c>
      <c r="B45" s="144" t="str">
        <f>В0228_1074205010351_02_0_69_!B46</f>
        <v>Реконструкция, модернизация, техническое перевооружение всего, в том числе:</v>
      </c>
      <c r="C45" s="145" t="str">
        <f>В0228_1074205010351_02_0_69_!C46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В0228_1074205010351_02_0_69_!A47</f>
        <v>1.2.1</v>
      </c>
      <c r="B46" s="144" t="str">
        <f>В0228_1074205010351_02_0_69_!B47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В0228_1074205010351_02_0_69_!C47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В0228_1074205010351_02_0_69_!A48</f>
        <v>1.2.1.1</v>
      </c>
      <c r="B47" s="144" t="str">
        <f>В0228_1074205010351_02_0_69_!B48</f>
        <v>Реконструкция трансформаторных и иных подстанций, всего, в числе:</v>
      </c>
      <c r="C47" s="145" t="str">
        <f>В0228_1074205010351_02_0_69_!C48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63" x14ac:dyDescent="0.25">
      <c r="A48" s="128" t="str">
        <f>В0228_1074205010351_02_0_69_!A49</f>
        <v>1.2.1.1.1</v>
      </c>
      <c r="B48" s="144" t="str">
        <f>В0228_1074205010351_02_0_69_!B49</f>
        <v>Замена масленых выключателей на вакуумные выключатели с установкой систем телемеханики и СДТУ на ЗРУ-6кВ п\с "ГПЗ-5"</v>
      </c>
      <c r="C48" s="145" t="str">
        <f>В0228_1074205010351_02_0_69_!C49</f>
        <v>H_0001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63" x14ac:dyDescent="0.25">
      <c r="A49" s="128" t="str">
        <f>В0228_1074205010351_02_0_69_!A50</f>
        <v>1.2.1.1.2</v>
      </c>
      <c r="B49" s="144" t="str">
        <f>В0228_1074205010351_02_0_69_!B50</f>
        <v>Замена масленых выключателей на вакуумные выключатели с установкой систем телемеханики и СДТУ на РП-2</v>
      </c>
      <c r="C49" s="145" t="str">
        <f>В0228_1074205010351_02_0_69_!C50</f>
        <v>H_0002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В0228_1074205010351_02_0_69_!A51</f>
        <v>1.2.1.1.3</v>
      </c>
      <c r="B50" s="144" t="str">
        <f>В0228_1074205010351_02_0_69_!B51</f>
        <v>Замена масленых выключателей на вакуумные выключатели с установкой систем телемеханики и СДТУ на РП-1</v>
      </c>
      <c r="C50" s="145" t="str">
        <f>В0228_1074205010351_02_0_69_!C51</f>
        <v>H_0003</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78.75" x14ac:dyDescent="0.25">
      <c r="A51" s="128" t="str">
        <f>В0228_1074205010351_02_0_69_!A52</f>
        <v>1.2.1.2</v>
      </c>
      <c r="B51" s="144" t="str">
        <f>В0228_1074205010351_02_0_69_!B52</f>
        <v>Модернизация, техническое перевооружение трансформаторных и иных подстанций, распределительных пунктов, всего, в том числе:</v>
      </c>
      <c r="C51" s="145" t="str">
        <f>В0228_1074205010351_02_0_69_!C52</f>
        <v>Г</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f>В0228_1074205010351_02_0_69_!A53</f>
        <v>0</v>
      </c>
      <c r="B52" s="144">
        <f>В0228_1074205010351_02_0_69_!B53</f>
        <v>0</v>
      </c>
      <c r="C52" s="145">
        <f>В0228_1074205010351_02_0_69_!C53</f>
        <v>0</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f>В0228_1074205010351_02_0_69_!A54</f>
        <v>0</v>
      </c>
      <c r="B53" s="144">
        <f>В0228_1074205010351_02_0_69_!B54</f>
        <v>0</v>
      </c>
      <c r="C53" s="145">
        <f>В0228_1074205010351_02_0_69_!C54</f>
        <v>0</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В0228_1074205010351_02_0_69_!A55</f>
        <v>1.2.2</v>
      </c>
      <c r="B54" s="144" t="str">
        <f>В0228_1074205010351_02_0_69_!B55</f>
        <v>Реконструкция, модернизация, техническое перевооружение линий электропередачи, всего, в том числе:</v>
      </c>
      <c r="C54" s="145" t="str">
        <f>В0228_1074205010351_02_0_69_!C55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В0228_1074205010351_02_0_69_!A56</f>
        <v>1.2.2.1</v>
      </c>
      <c r="B55" s="144" t="str">
        <f>В0228_1074205010351_02_0_69_!B56</f>
        <v>Реконструкция линий электропередачи, всего, в том числе:</v>
      </c>
      <c r="C55" s="145" t="str">
        <f>В0228_1074205010351_02_0_69_!C56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В0228_1074205010351_02_0_69_!A57</f>
        <v>1.2.2.2</v>
      </c>
      <c r="B56" s="144" t="str">
        <f>В0228_1074205010351_02_0_69_!B57</f>
        <v>Модернизация, техническое перевооружение линий электропередачи, всего, в том числе:</v>
      </c>
      <c r="C56" s="145" t="str">
        <f>В0228_1074205010351_02_0_69_!C57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В0228_1074205010351_02_0_69_!A58</f>
        <v>1.2.3</v>
      </c>
      <c r="B57" s="144" t="str">
        <f>В0228_1074205010351_02_0_69_!B58</f>
        <v>Развитие и модернизация учета электрической энергии (мощности), всего, в том числе:</v>
      </c>
      <c r="C57" s="145" t="str">
        <f>В0228_1074205010351_02_0_69_!C58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В0228_1074205010351_02_0_69_!A59</f>
        <v>1.2.3.1</v>
      </c>
      <c r="B58" s="144" t="str">
        <f>В0228_1074205010351_02_0_69_!B59</f>
        <v>"Установка приборов учета, класс напряжения 0,22 (0,4) кВ, всего, в том числе:"</v>
      </c>
      <c r="C58" s="145" t="str">
        <f>В0228_1074205010351_02_0_69_!C59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31.5" x14ac:dyDescent="0.25">
      <c r="A59" s="128">
        <f>В0228_1074205010351_02_0_69_!A60</f>
        <v>0</v>
      </c>
      <c r="B59" s="144">
        <f>В0228_1074205010351_02_0_69_!B60</f>
        <v>0</v>
      </c>
      <c r="C59" s="145">
        <f>В0228_1074205010351_02_0_69_!C60</f>
        <v>0</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f>В0228_1074205010351_02_0_69_!A61</f>
        <v>0</v>
      </c>
      <c r="B60" s="144">
        <f>В0228_1074205010351_02_0_69_!B61</f>
        <v>0</v>
      </c>
      <c r="C60" s="145">
        <f>В0228_1074205010351_02_0_69_!C61</f>
        <v>0</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В0228_1074205010351_02_0_69_!A62</f>
        <v>1.2.3.2</v>
      </c>
      <c r="B61" s="144" t="str">
        <f>В0228_1074205010351_02_0_69_!B62</f>
        <v>"Установка приборов учета, класс напряжения 6 (10) кВ, всего, в том числе:"</v>
      </c>
      <c r="C61" s="145" t="str">
        <f>В0228_1074205010351_02_0_69_!C62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В0228_1074205010351_02_0_69_!A63</f>
        <v>1.2.3.3</v>
      </c>
      <c r="B62" s="144" t="str">
        <f>В0228_1074205010351_02_0_69_!B63</f>
        <v>"Установка приборов учета, класс напряжения 35 кВ, всего, в том числе:"</v>
      </c>
      <c r="C62" s="145" t="str">
        <f>В0228_1074205010351_02_0_69_!C63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В0228_1074205010351_02_0_69_!A64</f>
        <v>1.2.3.4</v>
      </c>
      <c r="B63" s="144" t="str">
        <f>В0228_1074205010351_02_0_69_!B64</f>
        <v>"Установка приборов учета, класс напряжения 110 кВ и выше, всего, в том числе:"</v>
      </c>
      <c r="C63" s="145" t="str">
        <f>В0228_1074205010351_02_0_69_!C64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В0228_1074205010351_02_0_69_!A65</f>
        <v>1.2.3.5</v>
      </c>
      <c r="B64" s="144" t="str">
        <f>В0228_1074205010351_02_0_69_!B65</f>
        <v>"Включение приборов учета в систему сбора и передачи данных, класс напряжения 0,22 (0,4) кВ, всего, в том числе:"</v>
      </c>
      <c r="C64" s="145" t="str">
        <f>В0228_1074205010351_02_0_69_!C65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f>В0228_1074205010351_02_0_69_!A66</f>
        <v>0</v>
      </c>
      <c r="B65" s="144">
        <f>В0228_1074205010351_02_0_69_!B66</f>
        <v>0</v>
      </c>
      <c r="C65" s="145">
        <f>В0228_1074205010351_02_0_69_!C66</f>
        <v>0</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f>В0228_1074205010351_02_0_69_!A67</f>
        <v>0</v>
      </c>
      <c r="B66" s="144">
        <f>В0228_1074205010351_02_0_69_!B67</f>
        <v>0</v>
      </c>
      <c r="C66" s="145">
        <f>В0228_1074205010351_02_0_69_!C67</f>
        <v>0</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В0228_1074205010351_02_0_69_!A68</f>
        <v>1.2.3.6</v>
      </c>
      <c r="B67" s="144" t="str">
        <f>В0228_1074205010351_02_0_69_!B68</f>
        <v>"Включение приборов учета в систему сбора и передачи данных, класс напряжения 6 (10) кВ, всего, в том числе:"</v>
      </c>
      <c r="C67" s="145" t="str">
        <f>В0228_1074205010351_02_0_69_!C68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В0228_1074205010351_02_0_69_!A69</f>
        <v>1.2.3.7</v>
      </c>
      <c r="B68" s="144" t="str">
        <f>В0228_1074205010351_02_0_69_!B69</f>
        <v>"Включение приборов учета в систему сбора и передачи данных, класс напряжения 35 кВ, всего, в том числе:"</v>
      </c>
      <c r="C68" s="145" t="str">
        <f>В0228_1074205010351_02_0_69_!C69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В0228_1074205010351_02_0_69_!A70</f>
        <v>1.2.3.8</v>
      </c>
      <c r="B69" s="144" t="str">
        <f>В0228_1074205010351_02_0_69_!B70</f>
        <v>"Включение приборов учета в систему сбора и передачи данных, класс напряжения 110 кВ и выше, всего, в том числе:"</v>
      </c>
      <c r="C69" s="145" t="str">
        <f>В0228_1074205010351_02_0_69_!C70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В0228_1074205010351_02_0_69_!A71</f>
        <v>1.2.4</v>
      </c>
      <c r="B70" s="144" t="str">
        <f>В0228_1074205010351_02_0_69_!B71</f>
        <v>Реконструкция, модернизация, техническое перевооружение прочих объектов основных средств, всего, в том числе:</v>
      </c>
      <c r="C70" s="145" t="str">
        <f>В0228_1074205010351_02_0_69_!C71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В0228_1074205010351_02_0_69_!A72</f>
        <v>1.2.4.1</v>
      </c>
      <c r="B71" s="144" t="str">
        <f>В0228_1074205010351_02_0_69_!B72</f>
        <v>Реконструкция прочих объектов основных средств, всего, в том числе:</v>
      </c>
      <c r="C71" s="145" t="str">
        <f>В0228_1074205010351_02_0_69_!C72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15.75" x14ac:dyDescent="0.25">
      <c r="A72" s="128">
        <f>В0228_1074205010351_02_0_69_!A73</f>
        <v>0</v>
      </c>
      <c r="B72" s="144">
        <f>В0228_1074205010351_02_0_69_!B73</f>
        <v>0</v>
      </c>
      <c r="C72" s="145">
        <f>В0228_1074205010351_02_0_69_!C73</f>
        <v>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В0228_1074205010351_02_0_69_!A74</f>
        <v>1.2.4.1</v>
      </c>
      <c r="B73" s="144" t="str">
        <f>В0228_1074205010351_02_0_69_!B74</f>
        <v>Реконструкция  оборудования РУ-3 и РУ-3А (инв.№ 0000024 и № 0000055)в БРТП-3</v>
      </c>
      <c r="C73" s="145" t="str">
        <f>В0228_1074205010351_02_0_69_!C74</f>
        <v>H_0015</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f>В0228_1074205010351_02_0_69_!A75</f>
        <v>0</v>
      </c>
      <c r="B74" s="144">
        <f>В0228_1074205010351_02_0_69_!B75</f>
        <v>0</v>
      </c>
      <c r="C74" s="145">
        <f>В0228_1074205010351_02_0_69_!C75</f>
        <v>0</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В0228_1074205010351_02_0_69_!A76</f>
        <v>1.2.4.2</v>
      </c>
      <c r="B75" s="144" t="str">
        <f>В0228_1074205010351_02_0_69_!B76</f>
        <v>Модернизация, техническое перевооружение прочих объектов основных средств, всего, в том числе:</v>
      </c>
      <c r="C75" s="145" t="str">
        <f>В0228_1074205010351_02_0_69_!C76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В0228_1074205010351_02_0_69_!A77</f>
        <v>1.3</v>
      </c>
      <c r="B76" s="144" t="str">
        <f>В0228_1074205010351_02_0_69_!B77</f>
        <v>Инвестиционные проекты, реализация которых обуславливается схемами и программами перспективного развития электроэнергетики, всего, в том числе:</v>
      </c>
      <c r="C76" s="145" t="str">
        <f>В0228_1074205010351_02_0_69_!C77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78.75" x14ac:dyDescent="0.25">
      <c r="A77" s="128" t="str">
        <f>В0228_1074205010351_02_0_69_!A78</f>
        <v>1.3.1</v>
      </c>
      <c r="B77" s="144" t="str">
        <f>В0228_1074205010351_02_0_69_!B78</f>
        <v>Инвестиционные проекты, предусмотренные схемой и программой развития Единой энергетической системы России, всего, в том числе:</v>
      </c>
      <c r="C77" s="145" t="str">
        <f>В0228_1074205010351_02_0_69_!C78</f>
        <v>Г</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78.75" x14ac:dyDescent="0.25">
      <c r="A78" s="128" t="str">
        <f>В0228_1074205010351_02_0_69_!A79</f>
        <v>1.3.2</v>
      </c>
      <c r="B78" s="144" t="str">
        <f>В0228_1074205010351_02_0_69_!B79</f>
        <v>Инвестиционные проекты, предусмотренные схемой и программой развития субъекта Российской Федерации, всего, в том числе:</v>
      </c>
      <c r="C78" s="145" t="str">
        <f>В0228_1074205010351_02_0_69_!C79</f>
        <v>Г</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f>В0228_1074205010351_02_0_69_!A80</f>
        <v>0</v>
      </c>
      <c r="B79" s="144">
        <f>В0228_1074205010351_02_0_69_!B80</f>
        <v>0</v>
      </c>
      <c r="C79" s="145">
        <f>В0228_1074205010351_02_0_69_!C80</f>
        <v>0</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f>В0228_1074205010351_02_0_69_!A81</f>
        <v>0</v>
      </c>
      <c r="B80" s="144">
        <f>В0228_1074205010351_02_0_69_!B81</f>
        <v>0</v>
      </c>
      <c r="C80" s="145">
        <f>В0228_1074205010351_02_0_69_!C81</f>
        <v>0</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15.75" x14ac:dyDescent="0.25">
      <c r="A81" s="128">
        <f>В0228_1074205010351_02_0_69_!A82</f>
        <v>0</v>
      </c>
      <c r="B81" s="144">
        <f>В0228_1074205010351_02_0_69_!B82</f>
        <v>0</v>
      </c>
      <c r="C81" s="145">
        <f>В0228_1074205010351_02_0_69_!C82</f>
        <v>0</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f>В0228_1074205010351_02_0_69_!A83</f>
        <v>0</v>
      </c>
      <c r="B82" s="144">
        <f>В0228_1074205010351_02_0_69_!B83</f>
        <v>0</v>
      </c>
      <c r="C82" s="145">
        <f>В0228_1074205010351_02_0_69_!C83</f>
        <v>0</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15.75" x14ac:dyDescent="0.25">
      <c r="A83" s="128">
        <f>В0228_1074205010351_02_0_69_!A84</f>
        <v>0</v>
      </c>
      <c r="B83" s="144">
        <f>В0228_1074205010351_02_0_69_!B84</f>
        <v>0</v>
      </c>
      <c r="C83" s="145">
        <f>В0228_1074205010351_02_0_69_!C84</f>
        <v>0</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5.75" x14ac:dyDescent="0.25">
      <c r="A84" s="147">
        <f>В0228_1074205010351_02_0_69_!A85</f>
        <v>0</v>
      </c>
      <c r="B84" s="148">
        <f>В0228_1074205010351_02_0_69_!B85</f>
        <v>0</v>
      </c>
      <c r="C84" s="149">
        <f>В0228_1074205010351_02_0_69_!C85</f>
        <v>0</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15.75" x14ac:dyDescent="0.25">
      <c r="A85" s="128">
        <f>В0228_1074205010351_02_0_69_!A86</f>
        <v>0</v>
      </c>
      <c r="B85" s="144">
        <f>В0228_1074205010351_02_0_69_!B86</f>
        <v>0</v>
      </c>
      <c r="C85" s="145">
        <f>В0228_1074205010351_02_0_69_!C86</f>
        <v>0</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15.75" x14ac:dyDescent="0.25">
      <c r="A86" s="128">
        <f>В0228_1074205010351_02_0_69_!A87</f>
        <v>0</v>
      </c>
      <c r="B86" s="144">
        <f>В0228_1074205010351_02_0_69_!B87</f>
        <v>0</v>
      </c>
      <c r="C86" s="145">
        <f>В0228_1074205010351_02_0_69_!C87</f>
        <v>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5.75" x14ac:dyDescent="0.25">
      <c r="A87" s="128">
        <f>В0228_1074205010351_02_0_69_!A88</f>
        <v>0</v>
      </c>
      <c r="B87" s="144">
        <f>В0228_1074205010351_02_0_69_!B88</f>
        <v>0</v>
      </c>
      <c r="C87" s="145">
        <f>В0228_1074205010351_02_0_69_!C88</f>
        <v>0</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15.75" x14ac:dyDescent="0.25">
      <c r="A88" s="128">
        <f>В0228_1074205010351_02_0_69_!A89</f>
        <v>0</v>
      </c>
      <c r="B88" s="144">
        <f>В0228_1074205010351_02_0_69_!B89</f>
        <v>0</v>
      </c>
      <c r="C88" s="145">
        <f>В0228_1074205010351_02_0_69_!C89</f>
        <v>0</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15.75" x14ac:dyDescent="0.25">
      <c r="A89" s="128">
        <f>В0228_1074205010351_02_0_69_!A90</f>
        <v>0</v>
      </c>
      <c r="B89" s="144">
        <f>В0228_1074205010351_02_0_69_!B90</f>
        <v>0</v>
      </c>
      <c r="C89" s="145">
        <f>В0228_1074205010351_02_0_69_!C90</f>
        <v>0</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5.75" x14ac:dyDescent="0.25">
      <c r="A90" s="128">
        <f>В0228_1074205010351_02_0_69_!A91</f>
        <v>0</v>
      </c>
      <c r="B90" s="144">
        <f>В0228_1074205010351_02_0_69_!B91</f>
        <v>0</v>
      </c>
      <c r="C90" s="145">
        <f>В0228_1074205010351_02_0_69_!C91</f>
        <v>0</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15.75" x14ac:dyDescent="0.25">
      <c r="A91" s="128">
        <f>В0228_1074205010351_02_0_69_!A92</f>
        <v>0</v>
      </c>
      <c r="B91" s="144">
        <f>В0228_1074205010351_02_0_69_!B92</f>
        <v>0</v>
      </c>
      <c r="C91" s="145">
        <f>В0228_1074205010351_02_0_69_!C92</f>
        <v>0</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f>В0228_1074205010351_02_0_69_!A93</f>
        <v>0</v>
      </c>
      <c r="B92" s="144">
        <f>В0228_1074205010351_02_0_69_!B93</f>
        <v>0</v>
      </c>
      <c r="C92" s="145">
        <f>В0228_1074205010351_02_0_69_!C93</f>
        <v>0</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15.75" x14ac:dyDescent="0.25">
      <c r="A93" s="128">
        <f>В0228_1074205010351_02_0_69_!A94</f>
        <v>0</v>
      </c>
      <c r="B93" s="144">
        <f>В0228_1074205010351_02_0_69_!B94</f>
        <v>0</v>
      </c>
      <c r="C93" s="145">
        <f>В0228_1074205010351_02_0_69_!C94</f>
        <v>0</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f>В0228_1074205010351_02_0_69_!A95</f>
        <v>0</v>
      </c>
      <c r="B94" s="144">
        <f>В0228_1074205010351_02_0_69_!B95</f>
        <v>0</v>
      </c>
      <c r="C94" s="145">
        <f>В0228_1074205010351_02_0_69_!C95</f>
        <v>0</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5.75" x14ac:dyDescent="0.25">
      <c r="A95" s="128">
        <f>В0228_1074205010351_02_0_69_!A96</f>
        <v>0</v>
      </c>
      <c r="B95" s="144">
        <f>В0228_1074205010351_02_0_69_!B96</f>
        <v>0</v>
      </c>
      <c r="C95" s="145">
        <f>В0228_1074205010351_02_0_69_!C96</f>
        <v>0</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47.25" x14ac:dyDescent="0.25">
      <c r="A96" s="128" t="str">
        <f>В0228_1074205010351_02_0_69_!A97</f>
        <v>1.4</v>
      </c>
      <c r="B96" s="144" t="str">
        <f>В0228_1074205010351_02_0_69_!B97</f>
        <v>Прочее новое строительство объектов электросетевого хозяйства, всего, в том числе:</v>
      </c>
      <c r="C96" s="145" t="str">
        <f>В0228_1074205010351_02_0_69_!C97</f>
        <v>Г</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5.75" x14ac:dyDescent="0.25">
      <c r="A97" s="128">
        <f>В0228_1074205010351_02_0_69_!A98</f>
        <v>0</v>
      </c>
      <c r="B97" s="144">
        <f>В0228_1074205010351_02_0_69_!B98</f>
        <v>0</v>
      </c>
      <c r="C97" s="145">
        <f>В0228_1074205010351_02_0_69_!C98</f>
        <v>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5.75" x14ac:dyDescent="0.25">
      <c r="A98" s="128">
        <f>В0228_1074205010351_02_0_69_!A99</f>
        <v>0</v>
      </c>
      <c r="B98" s="144">
        <f>В0228_1074205010351_02_0_69_!B99</f>
        <v>0</v>
      </c>
      <c r="C98" s="145">
        <f>В0228_1074205010351_02_0_69_!C99</f>
        <v>0</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5.75" x14ac:dyDescent="0.25">
      <c r="A99" s="128">
        <f>В0228_1074205010351_02_0_69_!A100</f>
        <v>0</v>
      </c>
      <c r="B99" s="144">
        <f>В0228_1074205010351_02_0_69_!B100</f>
        <v>0</v>
      </c>
      <c r="C99" s="145">
        <f>В0228_1074205010351_02_0_69_!C100</f>
        <v>0</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15.75" x14ac:dyDescent="0.25">
      <c r="A100" s="128">
        <f>В0228_1074205010351_02_0_69_!A101</f>
        <v>0</v>
      </c>
      <c r="B100" s="144">
        <f>В0228_1074205010351_02_0_69_!B101</f>
        <v>0</v>
      </c>
      <c r="C100" s="145">
        <f>В0228_1074205010351_02_0_69_!C101</f>
        <v>0</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f>В0228_1074205010351_02_0_69_!A102</f>
        <v>0</v>
      </c>
      <c r="B101" s="144">
        <f>В0228_1074205010351_02_0_69_!B102</f>
        <v>0</v>
      </c>
      <c r="C101" s="145">
        <f>В0228_1074205010351_02_0_69_!C102</f>
        <v>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f>В0228_1074205010351_02_0_69_!A103</f>
        <v>0</v>
      </c>
      <c r="B102" s="144">
        <f>В0228_1074205010351_02_0_69_!B103</f>
        <v>0</v>
      </c>
      <c r="C102" s="145">
        <f>В0228_1074205010351_02_0_69_!C103</f>
        <v>0</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47.25" x14ac:dyDescent="0.25">
      <c r="A103" s="128" t="str">
        <f>В0228_1074205010351_02_0_69_!A104</f>
        <v>1.5</v>
      </c>
      <c r="B103" s="144" t="str">
        <f>В0228_1074205010351_02_0_69_!B104</f>
        <v>Покупка земельных участков для целей реализации инвестиционных проектов, всего, в том числе:</v>
      </c>
      <c r="C103" s="145" t="str">
        <f>В0228_1074205010351_02_0_69_!C104</f>
        <v>Г</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В0228_1074205010351_02_0_69_!A106</f>
        <v>1.6</v>
      </c>
      <c r="B104" s="144" t="str">
        <f>В0228_1074205010351_02_0_69_!B106</f>
        <v>Прочие инвестиционные проекты, всего, в том числе:</v>
      </c>
      <c r="C104" s="145" t="str">
        <f>В0228_1074205010351_02_0_69_!C106</f>
        <v>Г</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15.75" x14ac:dyDescent="0.25">
      <c r="A105" s="128" t="str">
        <f>В0228_1074205010351_02_0_69_!A107</f>
        <v>1.6</v>
      </c>
      <c r="B105" s="144" t="str">
        <f>В0228_1074205010351_02_0_69_!B107</f>
        <v xml:space="preserve">Легковой служебный автомобиль </v>
      </c>
      <c r="C105" s="145" t="str">
        <f>В0228_1074205010351_02_0_69_!C107</f>
        <v>H_0011</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15.75" x14ac:dyDescent="0.25">
      <c r="A106" s="128">
        <f>В0228_1074205010351_02_0_69_!A108</f>
        <v>0</v>
      </c>
      <c r="B106" s="144">
        <f>В0228_1074205010351_02_0_69_!B108</f>
        <v>0</v>
      </c>
      <c r="C106" s="145">
        <f>В0228_1074205010351_02_0_69_!C108</f>
        <v>0</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47.25" x14ac:dyDescent="0.25">
      <c r="A107" s="128" t="str">
        <f>В0228_1074205010351_02_0_69_!A105</f>
        <v>1.5.1</v>
      </c>
      <c r="B107" s="144" t="str">
        <f>В0228_1074205010351_02_0_69_!B105</f>
        <v>Приобретение земельных участков под размещение объектов электросетевого хозяйства</v>
      </c>
      <c r="C107" s="145" t="str">
        <f>В0228_1074205010351_02_0_69_!C105</f>
        <v>H_0013</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15.75" x14ac:dyDescent="0.25">
      <c r="A108" s="128">
        <f>В0228_1074205010351_02_0_69_!A110</f>
        <v>0</v>
      </c>
      <c r="B108" s="144">
        <f>В0228_1074205010351_02_0_69_!B110</f>
        <v>0</v>
      </c>
      <c r="C108" s="145">
        <f>В0228_1074205010351_02_0_69_!C110</f>
        <v>0</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15.75" x14ac:dyDescent="0.25">
      <c r="A109" s="128">
        <f>В0228_1074205010351_02_0_69_!A111</f>
        <v>0</v>
      </c>
      <c r="B109" s="144">
        <f>В0228_1074205010351_02_0_69_!B111</f>
        <v>0</v>
      </c>
      <c r="C109" s="145">
        <f>В0228_1074205010351_02_0_69_!C111</f>
        <v>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15.75" x14ac:dyDescent="0.25">
      <c r="A110" s="128">
        <f>В0228_1074205010351_02_0_69_!A112</f>
        <v>0</v>
      </c>
      <c r="B110" s="144">
        <f>В0228_1074205010351_02_0_69_!B112</f>
        <v>0</v>
      </c>
      <c r="C110" s="145">
        <f>В0228_1074205010351_02_0_69_!C112</f>
        <v>0</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15.75" x14ac:dyDescent="0.25">
      <c r="A111" s="128">
        <f>В0228_1074205010351_02_0_69_!A113</f>
        <v>0</v>
      </c>
      <c r="B111" s="144">
        <f>В0228_1074205010351_02_0_69_!B113</f>
        <v>0</v>
      </c>
      <c r="C111" s="145">
        <f>В0228_1074205010351_02_0_69_!C113</f>
        <v>0</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15.75" x14ac:dyDescent="0.25">
      <c r="A112" s="128">
        <f>В0228_1074205010351_02_0_69_!A114</f>
        <v>0</v>
      </c>
      <c r="B112" s="144">
        <f>В0228_1074205010351_02_0_69_!B114</f>
        <v>0</v>
      </c>
      <c r="C112" s="145">
        <f>В0228_1074205010351_02_0_69_!C114</f>
        <v>0</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15.75" x14ac:dyDescent="0.25">
      <c r="A113" s="128">
        <f>В0228_1074205010351_02_0_69_!A115</f>
        <v>0</v>
      </c>
      <c r="B113" s="144">
        <f>В0228_1074205010351_02_0_69_!B115</f>
        <v>0</v>
      </c>
      <c r="C113" s="145">
        <f>В0228_1074205010351_02_0_69_!C115</f>
        <v>0</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15.75" x14ac:dyDescent="0.25">
      <c r="A114" s="128">
        <f>В0228_1074205010351_02_0_69_!A116</f>
        <v>0</v>
      </c>
      <c r="B114" s="144">
        <f>В0228_1074205010351_02_0_69_!B116</f>
        <v>0</v>
      </c>
      <c r="C114" s="145">
        <f>В0228_1074205010351_02_0_69_!C116</f>
        <v>0</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f>В0228_1074205010351_02_0_69_!A117</f>
        <v>0</v>
      </c>
      <c r="B115" s="144">
        <f>В0228_1074205010351_02_0_69_!B117</f>
        <v>0</v>
      </c>
      <c r="C115" s="145">
        <f>В0228_1074205010351_02_0_69_!C117</f>
        <v>0</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15.75" x14ac:dyDescent="0.25">
      <c r="A116" s="128">
        <f>В0228_1074205010351_02_0_69_!A118</f>
        <v>0</v>
      </c>
      <c r="B116" s="144">
        <f>В0228_1074205010351_02_0_69_!B118</f>
        <v>0</v>
      </c>
      <c r="C116" s="145">
        <f>В0228_1074205010351_02_0_69_!C118</f>
        <v>0</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15.75" x14ac:dyDescent="0.25">
      <c r="A117" s="128">
        <f>В0228_1074205010351_02_0_69_!A119</f>
        <v>0</v>
      </c>
      <c r="B117" s="144">
        <f>В0228_1074205010351_02_0_69_!B119</f>
        <v>0</v>
      </c>
      <c r="C117" s="145">
        <f>В0228_1074205010351_02_0_69_!C119</f>
        <v>0</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15.75" x14ac:dyDescent="0.25">
      <c r="A118" s="128">
        <f>В0228_1074205010351_02_0_69_!A120</f>
        <v>0</v>
      </c>
      <c r="B118" s="144">
        <f>В0228_1074205010351_02_0_69_!B120</f>
        <v>0</v>
      </c>
      <c r="C118" s="145">
        <f>В0228_1074205010351_02_0_69_!C120</f>
        <v>0</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15.75" x14ac:dyDescent="0.25">
      <c r="A119" s="128">
        <f>В0228_1074205010351_02_0_69_!A121</f>
        <v>0</v>
      </c>
      <c r="B119" s="144">
        <f>В0228_1074205010351_02_0_69_!B121</f>
        <v>0</v>
      </c>
      <c r="C119" s="145">
        <f>В0228_1074205010351_02_0_69_!C121</f>
        <v>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15.75" x14ac:dyDescent="0.25">
      <c r="A120" s="128">
        <f>В0228_1074205010351_02_0_69_!A122</f>
        <v>0</v>
      </c>
      <c r="B120" s="144">
        <f>В0228_1074205010351_02_0_69_!B122</f>
        <v>0</v>
      </c>
      <c r="C120" s="145">
        <f>В0228_1074205010351_02_0_69_!C122</f>
        <v>0</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15.75" x14ac:dyDescent="0.25">
      <c r="A121" s="128">
        <f>В0228_1074205010351_02_0_69_!A123</f>
        <v>0</v>
      </c>
      <c r="B121" s="144">
        <f>В0228_1074205010351_02_0_69_!B123</f>
        <v>0</v>
      </c>
      <c r="C121" s="145">
        <f>В0228_1074205010351_02_0_69_!C123</f>
        <v>0</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15.75" x14ac:dyDescent="0.25">
      <c r="A122" s="128">
        <f>В0228_1074205010351_02_0_69_!A124</f>
        <v>0</v>
      </c>
      <c r="B122" s="144">
        <f>В0228_1074205010351_02_0_69_!B124</f>
        <v>0</v>
      </c>
      <c r="C122" s="145">
        <f>В0228_1074205010351_02_0_69_!C124</f>
        <v>0</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15.75" x14ac:dyDescent="0.25">
      <c r="A123" s="128">
        <f>В0228_1074205010351_02_0_69_!A125</f>
        <v>0</v>
      </c>
      <c r="B123" s="144">
        <f>В0228_1074205010351_02_0_69_!B125</f>
        <v>0</v>
      </c>
      <c r="C123" s="145">
        <f>В0228_1074205010351_02_0_69_!C125</f>
        <v>0</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15.75" x14ac:dyDescent="0.25">
      <c r="A124" s="128">
        <f>В0228_1074205010351_02_0_69_!A126</f>
        <v>0</v>
      </c>
      <c r="B124" s="144">
        <f>В0228_1074205010351_02_0_69_!B126</f>
        <v>0</v>
      </c>
      <c r="C124" s="145">
        <f>В0228_1074205010351_02_0_69_!C126</f>
        <v>0</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f>В0228_1074205010351_02_0_69_!A127</f>
        <v>0</v>
      </c>
      <c r="B125" s="144">
        <f>В0228_1074205010351_02_0_69_!B127</f>
        <v>0</v>
      </c>
      <c r="C125" s="145">
        <f>В0228_1074205010351_02_0_69_!C127</f>
        <v>0</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15.75" x14ac:dyDescent="0.25">
      <c r="A126" s="128">
        <f>В0228_1074205010351_02_0_69_!A128</f>
        <v>0</v>
      </c>
      <c r="B126" s="144">
        <f>В0228_1074205010351_02_0_69_!B128</f>
        <v>0</v>
      </c>
      <c r="C126" s="145">
        <f>В0228_1074205010351_02_0_69_!C128</f>
        <v>0</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15.75" x14ac:dyDescent="0.25">
      <c r="A127" s="128">
        <f>В0228_1074205010351_02_0_69_!A129</f>
        <v>0</v>
      </c>
      <c r="B127" s="144">
        <f>В0228_1074205010351_02_0_69_!B129</f>
        <v>0</v>
      </c>
      <c r="C127" s="145">
        <f>В0228_1074205010351_02_0_69_!C129</f>
        <v>0</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15.75" x14ac:dyDescent="0.25">
      <c r="A128" s="128">
        <f>В0228_1074205010351_02_0_69_!A130</f>
        <v>0</v>
      </c>
      <c r="B128" s="144">
        <f>В0228_1074205010351_02_0_69_!B130</f>
        <v>0</v>
      </c>
      <c r="C128" s="145">
        <f>В0228_1074205010351_02_0_69_!C130</f>
        <v>0</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f>В0228_1074205010351_02_0_69_!A131</f>
        <v>0</v>
      </c>
      <c r="B129" s="144">
        <f>В0228_1074205010351_02_0_69_!B131</f>
        <v>0</v>
      </c>
      <c r="C129" s="145">
        <f>В0228_1074205010351_02_0_69_!C131</f>
        <v>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CB137"/>
  <sheetViews>
    <sheetView tabSelected="1" view="pageBreakPreview" topLeftCell="AF62" zoomScale="60" zoomScaleNormal="75" workbookViewId="0">
      <selection activeCell="AO51" sqref="AO51"/>
    </sheetView>
  </sheetViews>
  <sheetFormatPr defaultRowHeight="12.75" outlineLevelCol="1" x14ac:dyDescent="0.25"/>
  <cols>
    <col min="1" max="1" width="12.140625" style="192" customWidth="1"/>
    <col min="2" max="2" width="67" style="192" customWidth="1"/>
    <col min="3" max="3" width="14.140625" style="178" customWidth="1"/>
    <col min="4" max="4" width="17.28515625" style="178" hidden="1" customWidth="1"/>
    <col min="5" max="5" width="3.85546875" style="178" hidden="1" customWidth="1" outlineLevel="1"/>
    <col min="6" max="8" width="3.85546875" style="207" hidden="1" customWidth="1" outlineLevel="1"/>
    <col min="9" max="13" width="4" style="207" hidden="1" customWidth="1" outlineLevel="1"/>
    <col min="14" max="14" width="4.140625" style="207"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hidden="1" customWidth="1"/>
    <col min="59" max="59" width="7" style="178" hidden="1" customWidth="1"/>
    <col min="60" max="60" width="10.140625" style="178" hidden="1" customWidth="1"/>
    <col min="61" max="61" width="11.85546875" style="178" hidden="1" customWidth="1"/>
    <col min="62" max="62" width="9" style="178" hidden="1" customWidth="1"/>
    <col min="63" max="64" width="8.28515625" style="178" hidden="1" customWidth="1"/>
    <col min="65" max="65" width="10.5703125" style="178" hidden="1" customWidth="1"/>
    <col min="66" max="66" width="11.140625" style="178" hidden="1" customWidth="1"/>
    <col min="67" max="67" width="8.28515625" style="178" hidden="1" customWidth="1"/>
    <col min="68" max="68" width="9.42578125" style="178" customWidth="1"/>
    <col min="69" max="69" width="7" style="178" customWidth="1"/>
    <col min="70" max="70" width="10.85546875" style="178" customWidth="1"/>
    <col min="71" max="71" width="12.85546875" style="178" customWidth="1"/>
    <col min="72" max="72" width="8.42578125" style="178" customWidth="1"/>
    <col min="73" max="73" width="11.7109375" style="178" bestFit="1" customWidth="1"/>
    <col min="74" max="74" width="6.7109375" style="178" customWidth="1"/>
    <col min="75" max="75" width="10.7109375" style="178" customWidth="1"/>
    <col min="76" max="76" width="11.85546875" style="178" customWidth="1"/>
    <col min="77" max="77" width="8.140625" style="178" customWidth="1"/>
    <col min="78" max="78" width="60.42578125" style="178" customWidth="1"/>
    <col min="79" max="80" width="9.28515625" style="192" bestFit="1" customWidth="1"/>
    <col min="81" max="16384" width="9.140625" style="192"/>
  </cols>
  <sheetData>
    <row r="1" spans="1:78" s="191" customFormat="1" ht="15" x14ac:dyDescent="0.25">
      <c r="C1" s="177"/>
      <c r="D1" s="177"/>
      <c r="E1" s="177"/>
      <c r="F1" s="207"/>
      <c r="G1" s="207"/>
      <c r="H1" s="207"/>
      <c r="I1" s="207"/>
      <c r="J1" s="207"/>
      <c r="K1" s="207"/>
      <c r="L1" s="207"/>
      <c r="M1" s="207"/>
      <c r="N1" s="20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349" t="s">
        <v>46</v>
      </c>
    </row>
    <row r="2" spans="1:78" s="191" customFormat="1" ht="15" x14ac:dyDescent="0.25">
      <c r="C2" s="177"/>
      <c r="D2" s="177"/>
      <c r="E2" s="177"/>
      <c r="F2" s="207"/>
      <c r="G2" s="207"/>
      <c r="H2" s="207"/>
      <c r="I2" s="207"/>
      <c r="J2" s="207"/>
      <c r="K2" s="207"/>
      <c r="L2" s="207"/>
      <c r="M2" s="207"/>
      <c r="N2" s="207"/>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349" t="s">
        <v>1</v>
      </c>
    </row>
    <row r="3" spans="1:78" s="191" customFormat="1" ht="15" x14ac:dyDescent="0.25">
      <c r="C3" s="177"/>
      <c r="D3" s="177"/>
      <c r="E3" s="177"/>
      <c r="F3" s="207"/>
      <c r="G3" s="207"/>
      <c r="H3" s="207"/>
      <c r="I3" s="207"/>
      <c r="J3" s="207"/>
      <c r="K3" s="207"/>
      <c r="L3" s="207"/>
      <c r="M3" s="207"/>
      <c r="N3" s="207"/>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349" t="s">
        <v>2</v>
      </c>
    </row>
    <row r="4" spans="1:78" ht="18.75" x14ac:dyDescent="0.25">
      <c r="A4" s="426" t="s">
        <v>47</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c r="AE4" s="426"/>
      <c r="AF4" s="426"/>
      <c r="AG4" s="426"/>
      <c r="AH4" s="426"/>
      <c r="AI4" s="426"/>
      <c r="AJ4" s="426"/>
      <c r="AK4" s="426"/>
      <c r="AL4" s="426"/>
      <c r="AM4" s="426"/>
      <c r="AN4" s="426"/>
      <c r="AO4" s="426"/>
      <c r="AP4" s="426"/>
      <c r="AQ4" s="426"/>
      <c r="AR4" s="426"/>
      <c r="AS4" s="426"/>
      <c r="AT4" s="426"/>
      <c r="AU4" s="426"/>
    </row>
    <row r="5" spans="1:78" ht="18.75" x14ac:dyDescent="0.25">
      <c r="A5" s="426"/>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189"/>
      <c r="AW5" s="189"/>
      <c r="AX5" s="189"/>
      <c r="AY5" s="189"/>
      <c r="AZ5" s="189"/>
      <c r="BA5" s="189"/>
      <c r="BB5" s="189"/>
      <c r="BC5" s="189"/>
      <c r="BD5" s="189"/>
      <c r="BE5" s="189"/>
      <c r="BF5" s="189"/>
      <c r="BG5" s="189"/>
      <c r="BH5" s="189"/>
      <c r="BI5" s="189"/>
      <c r="BJ5" s="189"/>
      <c r="BK5" s="189"/>
      <c r="BL5" s="189"/>
      <c r="BM5" s="189"/>
      <c r="BN5" s="189"/>
      <c r="BO5" s="189"/>
      <c r="BP5" s="189"/>
      <c r="BQ5" s="189"/>
      <c r="BR5" s="189"/>
      <c r="BS5" s="189"/>
      <c r="BT5" s="189"/>
      <c r="BU5" s="189"/>
      <c r="BV5" s="189"/>
      <c r="BW5" s="189"/>
      <c r="BX5" s="189"/>
      <c r="BY5" s="189"/>
      <c r="BZ5" s="190"/>
    </row>
    <row r="6" spans="1:78" ht="18.75" x14ac:dyDescent="0.25">
      <c r="A6" s="427" t="s">
        <v>1114</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427"/>
      <c r="AK6" s="427"/>
      <c r="AL6" s="427"/>
      <c r="AM6" s="427"/>
      <c r="AN6" s="427"/>
      <c r="AO6" s="427"/>
      <c r="AP6" s="427"/>
      <c r="AQ6" s="427"/>
      <c r="AR6" s="427"/>
      <c r="AS6" s="427"/>
      <c r="AT6" s="427"/>
      <c r="AU6" s="427"/>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90"/>
    </row>
    <row r="7" spans="1:78" ht="15.75" x14ac:dyDescent="0.25">
      <c r="A7" s="428" t="s">
        <v>5</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208"/>
      <c r="AW7" s="208"/>
      <c r="AX7" s="208"/>
      <c r="AY7" s="208"/>
      <c r="AZ7" s="208"/>
      <c r="BA7" s="208"/>
      <c r="BB7" s="208"/>
      <c r="BC7" s="208"/>
      <c r="BD7" s="208"/>
      <c r="BE7" s="208"/>
      <c r="BF7" s="208"/>
      <c r="BG7" s="208"/>
      <c r="BH7" s="208"/>
      <c r="BI7" s="208"/>
      <c r="BJ7" s="208"/>
      <c r="BK7" s="208"/>
      <c r="BL7" s="208"/>
      <c r="BM7" s="208"/>
      <c r="BN7" s="208"/>
      <c r="BO7" s="208"/>
      <c r="BP7" s="208"/>
      <c r="BQ7" s="208"/>
      <c r="BR7" s="208"/>
      <c r="BS7" s="208"/>
      <c r="BT7" s="208"/>
      <c r="BU7" s="208"/>
      <c r="BV7" s="208"/>
      <c r="BW7" s="208"/>
      <c r="BX7" s="208"/>
      <c r="BY7" s="208"/>
      <c r="BZ7" s="208"/>
    </row>
    <row r="8" spans="1:7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BZ8" s="190"/>
    </row>
    <row r="9" spans="1:78" ht="18.75" x14ac:dyDescent="0.25">
      <c r="A9" s="427" t="s">
        <v>679</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189"/>
      <c r="AW9" s="189"/>
      <c r="AX9" s="189"/>
      <c r="AY9" s="189"/>
      <c r="AZ9" s="189"/>
      <c r="BA9" s="189"/>
      <c r="BB9" s="189"/>
      <c r="BC9" s="189"/>
      <c r="BD9" s="189"/>
      <c r="BE9" s="189"/>
      <c r="BF9" s="189"/>
      <c r="BG9" s="189"/>
      <c r="BH9" s="189"/>
      <c r="BI9" s="189"/>
      <c r="BJ9" s="189"/>
      <c r="BK9" s="189"/>
      <c r="BL9" s="189"/>
      <c r="BM9" s="189"/>
      <c r="BN9" s="189"/>
      <c r="BO9" s="189"/>
      <c r="BP9" s="189"/>
      <c r="BQ9" s="189"/>
      <c r="BR9" s="189"/>
      <c r="BS9" s="189"/>
      <c r="BT9" s="189"/>
      <c r="BU9" s="189"/>
      <c r="BV9" s="189"/>
      <c r="BW9" s="189"/>
      <c r="BX9" s="189"/>
      <c r="BY9" s="189"/>
      <c r="BZ9" s="190"/>
    </row>
    <row r="10" spans="1:7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189"/>
      <c r="AW10" s="189"/>
      <c r="AX10" s="189"/>
      <c r="AY10" s="189"/>
      <c r="AZ10" s="189"/>
      <c r="BA10" s="189"/>
      <c r="BB10" s="189"/>
      <c r="BC10" s="189"/>
      <c r="BD10" s="189"/>
      <c r="BE10" s="189"/>
      <c r="BF10" s="189"/>
      <c r="BG10" s="189"/>
      <c r="BH10" s="189"/>
      <c r="BI10" s="189"/>
      <c r="BJ10" s="189"/>
      <c r="BK10" s="189"/>
      <c r="BL10" s="189"/>
      <c r="BM10" s="189"/>
      <c r="BN10" s="189"/>
      <c r="BO10" s="189"/>
      <c r="BP10" s="189"/>
      <c r="BQ10" s="189"/>
      <c r="BR10" s="189"/>
      <c r="BS10" s="189"/>
      <c r="BT10" s="189"/>
      <c r="BU10" s="189"/>
      <c r="BV10" s="189"/>
      <c r="BW10" s="189"/>
      <c r="BX10" s="189"/>
      <c r="BY10" s="189"/>
      <c r="BZ10" s="190"/>
    </row>
    <row r="11" spans="1:78" ht="18.75" x14ac:dyDescent="0.25">
      <c r="A11" s="427" t="s">
        <v>1115</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190"/>
      <c r="AW11" s="190"/>
      <c r="AX11" s="190"/>
      <c r="AY11" s="190"/>
      <c r="AZ11" s="190"/>
      <c r="BA11" s="190"/>
      <c r="BB11" s="190"/>
      <c r="BC11" s="190"/>
      <c r="BD11" s="190"/>
      <c r="BE11" s="190"/>
      <c r="BF11" s="190"/>
      <c r="BG11" s="190"/>
      <c r="BH11" s="190"/>
      <c r="BI11" s="190"/>
      <c r="BJ11" s="190"/>
      <c r="BK11" s="190"/>
      <c r="BL11" s="190"/>
      <c r="BM11" s="190"/>
      <c r="BN11" s="190"/>
      <c r="BO11" s="190"/>
      <c r="BP11" s="190"/>
      <c r="BQ11" s="190"/>
      <c r="BR11" s="190"/>
      <c r="BS11" s="190"/>
      <c r="BT11" s="190"/>
      <c r="BU11" s="190"/>
      <c r="BV11" s="190"/>
      <c r="BW11" s="190"/>
      <c r="BX11" s="190"/>
      <c r="BY11" s="190"/>
      <c r="BZ11" s="190"/>
    </row>
    <row r="12" spans="1:78" x14ac:dyDescent="0.25">
      <c r="A12" s="425" t="s">
        <v>48</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row>
    <row r="14" spans="1:78" hidden="1" x14ac:dyDescent="0.25"/>
    <row r="15" spans="1:78" hidden="1" x14ac:dyDescent="0.25"/>
    <row r="16" spans="1:78" hidden="1" x14ac:dyDescent="0.25"/>
    <row r="17" spans="1:80" s="195" customFormat="1" ht="99.75" customHeight="1" x14ac:dyDescent="0.25">
      <c r="A17" s="411" t="s">
        <v>9</v>
      </c>
      <c r="B17" s="411" t="s">
        <v>10</v>
      </c>
      <c r="C17" s="419" t="s">
        <v>49</v>
      </c>
      <c r="D17" s="412" t="s">
        <v>49</v>
      </c>
      <c r="E17" s="413"/>
      <c r="F17" s="413"/>
      <c r="G17" s="413"/>
      <c r="H17" s="413"/>
      <c r="I17" s="413"/>
      <c r="J17" s="413"/>
      <c r="K17" s="413"/>
      <c r="L17" s="413"/>
      <c r="M17" s="413"/>
      <c r="N17" s="414"/>
      <c r="O17" s="418" t="s">
        <v>50</v>
      </c>
      <c r="P17" s="418" t="s">
        <v>51</v>
      </c>
      <c r="Q17" s="411" t="s">
        <v>82</v>
      </c>
      <c r="R17" s="411"/>
      <c r="S17" s="422" t="s">
        <v>52</v>
      </c>
      <c r="T17" s="423"/>
      <c r="U17" s="423"/>
      <c r="V17" s="423"/>
      <c r="W17" s="423"/>
      <c r="X17" s="423"/>
      <c r="Y17" s="423"/>
      <c r="Z17" s="424"/>
      <c r="AA17" s="418" t="s">
        <v>53</v>
      </c>
      <c r="AB17" s="419" t="s">
        <v>1124</v>
      </c>
      <c r="AC17" s="411" t="s">
        <v>54</v>
      </c>
      <c r="AD17" s="411"/>
      <c r="AE17" s="411"/>
      <c r="AF17" s="411"/>
      <c r="AG17" s="411" t="s">
        <v>55</v>
      </c>
      <c r="AH17" s="411"/>
      <c r="AI17" s="411" t="s">
        <v>56</v>
      </c>
      <c r="AJ17" s="411"/>
      <c r="AK17" s="411"/>
      <c r="AL17" s="411" t="s">
        <v>1127</v>
      </c>
      <c r="AM17" s="411"/>
      <c r="AN17" s="411"/>
      <c r="AO17" s="411"/>
      <c r="AP17" s="411"/>
      <c r="AQ17" s="411"/>
      <c r="AR17" s="411"/>
      <c r="AS17" s="411"/>
      <c r="AT17" s="411"/>
      <c r="AU17" s="411"/>
      <c r="AV17" s="422" t="s">
        <v>57</v>
      </c>
      <c r="AW17" s="423"/>
      <c r="AX17" s="423"/>
      <c r="AY17" s="423"/>
      <c r="AZ17" s="423"/>
      <c r="BA17" s="423"/>
      <c r="BB17" s="423"/>
      <c r="BC17" s="423"/>
      <c r="BD17" s="423"/>
      <c r="BE17" s="423"/>
      <c r="BF17" s="423"/>
      <c r="BG17" s="423"/>
      <c r="BH17" s="423"/>
      <c r="BI17" s="423"/>
      <c r="BJ17" s="423"/>
      <c r="BK17" s="423"/>
      <c r="BL17" s="423"/>
      <c r="BM17" s="423"/>
      <c r="BN17" s="423"/>
      <c r="BO17" s="423"/>
      <c r="BP17" s="423"/>
      <c r="BQ17" s="423"/>
      <c r="BR17" s="423"/>
      <c r="BS17" s="423"/>
      <c r="BT17" s="423"/>
      <c r="BU17" s="423"/>
      <c r="BV17" s="423"/>
      <c r="BW17" s="423"/>
      <c r="BX17" s="423"/>
      <c r="BY17" s="424"/>
      <c r="BZ17" s="411" t="s">
        <v>58</v>
      </c>
    </row>
    <row r="18" spans="1:80" s="195" customFormat="1" ht="64.5" customHeight="1" x14ac:dyDescent="0.25">
      <c r="A18" s="411"/>
      <c r="B18" s="411"/>
      <c r="C18" s="420"/>
      <c r="D18" s="415"/>
      <c r="E18" s="416"/>
      <c r="F18" s="416"/>
      <c r="G18" s="416"/>
      <c r="H18" s="416"/>
      <c r="I18" s="416"/>
      <c r="J18" s="416"/>
      <c r="K18" s="416"/>
      <c r="L18" s="416"/>
      <c r="M18" s="416"/>
      <c r="N18" s="417"/>
      <c r="O18" s="418"/>
      <c r="P18" s="418"/>
      <c r="Q18" s="411"/>
      <c r="R18" s="411"/>
      <c r="S18" s="422" t="s">
        <v>59</v>
      </c>
      <c r="T18" s="423"/>
      <c r="U18" s="423"/>
      <c r="V18" s="424"/>
      <c r="W18" s="422" t="s">
        <v>882</v>
      </c>
      <c r="X18" s="423"/>
      <c r="Y18" s="423"/>
      <c r="Z18" s="424"/>
      <c r="AA18" s="418"/>
      <c r="AB18" s="420"/>
      <c r="AC18" s="411" t="s">
        <v>59</v>
      </c>
      <c r="AD18" s="411"/>
      <c r="AE18" s="411" t="s">
        <v>882</v>
      </c>
      <c r="AF18" s="411"/>
      <c r="AG18" s="411"/>
      <c r="AH18" s="411"/>
      <c r="AI18" s="411"/>
      <c r="AJ18" s="411"/>
      <c r="AK18" s="411"/>
      <c r="AL18" s="411" t="s">
        <v>59</v>
      </c>
      <c r="AM18" s="411"/>
      <c r="AN18" s="411"/>
      <c r="AO18" s="411"/>
      <c r="AP18" s="411"/>
      <c r="AQ18" s="411" t="s">
        <v>830</v>
      </c>
      <c r="AR18" s="411"/>
      <c r="AS18" s="411"/>
      <c r="AT18" s="411"/>
      <c r="AU18" s="411"/>
      <c r="AV18" s="411" t="s">
        <v>1134</v>
      </c>
      <c r="AW18" s="411"/>
      <c r="AX18" s="411"/>
      <c r="AY18" s="411"/>
      <c r="AZ18" s="411"/>
      <c r="BA18" s="411" t="s">
        <v>1128</v>
      </c>
      <c r="BB18" s="411"/>
      <c r="BC18" s="411"/>
      <c r="BD18" s="411"/>
      <c r="BE18" s="411"/>
      <c r="BF18" s="411"/>
      <c r="BG18" s="411"/>
      <c r="BH18" s="411"/>
      <c r="BI18" s="411"/>
      <c r="BJ18" s="411"/>
      <c r="BK18" s="411"/>
      <c r="BL18" s="411"/>
      <c r="BM18" s="411"/>
      <c r="BN18" s="411"/>
      <c r="BO18" s="411"/>
      <c r="BP18" s="411" t="s">
        <v>61</v>
      </c>
      <c r="BQ18" s="411"/>
      <c r="BR18" s="411"/>
      <c r="BS18" s="411"/>
      <c r="BT18" s="411"/>
      <c r="BU18" s="411" t="s">
        <v>62</v>
      </c>
      <c r="BV18" s="411"/>
      <c r="BW18" s="411"/>
      <c r="BX18" s="411"/>
      <c r="BY18" s="411"/>
      <c r="BZ18" s="411"/>
    </row>
    <row r="19" spans="1:80" s="195" customFormat="1" ht="315.75" x14ac:dyDescent="0.25">
      <c r="A19" s="411"/>
      <c r="B19" s="411"/>
      <c r="C19" s="421"/>
      <c r="D19" s="179"/>
      <c r="E19" s="181" t="s">
        <v>348</v>
      </c>
      <c r="F19" s="209" t="s">
        <v>743</v>
      </c>
      <c r="G19" s="209" t="s">
        <v>744</v>
      </c>
      <c r="H19" s="209" t="s">
        <v>745</v>
      </c>
      <c r="I19" s="209" t="s">
        <v>746</v>
      </c>
      <c r="J19" s="209" t="s">
        <v>747</v>
      </c>
      <c r="K19" s="210" t="s">
        <v>748</v>
      </c>
      <c r="L19" s="210" t="s">
        <v>749</v>
      </c>
      <c r="M19" s="210" t="s">
        <v>751</v>
      </c>
      <c r="N19" s="210" t="s">
        <v>752</v>
      </c>
      <c r="O19" s="418"/>
      <c r="P19" s="418"/>
      <c r="Q19" s="181" t="s">
        <v>63</v>
      </c>
      <c r="R19" s="181" t="s">
        <v>60</v>
      </c>
      <c r="S19" s="181" t="s">
        <v>828</v>
      </c>
      <c r="T19" s="181" t="s">
        <v>64</v>
      </c>
      <c r="U19" s="181" t="s">
        <v>65</v>
      </c>
      <c r="V19" s="181" t="s">
        <v>66</v>
      </c>
      <c r="W19" s="181" t="s">
        <v>828</v>
      </c>
      <c r="X19" s="181" t="s">
        <v>64</v>
      </c>
      <c r="Y19" s="181" t="s">
        <v>65</v>
      </c>
      <c r="Z19" s="181" t="s">
        <v>66</v>
      </c>
      <c r="AA19" s="418"/>
      <c r="AB19" s="421"/>
      <c r="AC19" s="181" t="s">
        <v>67</v>
      </c>
      <c r="AD19" s="181" t="s">
        <v>68</v>
      </c>
      <c r="AE19" s="334" t="s">
        <v>67</v>
      </c>
      <c r="AF19" s="334" t="s">
        <v>68</v>
      </c>
      <c r="AG19" s="181" t="s">
        <v>59</v>
      </c>
      <c r="AH19" s="181" t="s">
        <v>60</v>
      </c>
      <c r="AI19" s="181" t="s">
        <v>1125</v>
      </c>
      <c r="AJ19" s="181" t="s">
        <v>1126</v>
      </c>
      <c r="AK19" s="181" t="s">
        <v>832</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c r="BG19" s="181"/>
      <c r="BH19" s="181"/>
      <c r="BI19" s="181"/>
      <c r="BJ19" s="181"/>
      <c r="BK19" s="181"/>
      <c r="BL19" s="181"/>
      <c r="BM19" s="181"/>
      <c r="BN19" s="181"/>
      <c r="BO19" s="181"/>
      <c r="BP19" s="181" t="s">
        <v>69</v>
      </c>
      <c r="BQ19" s="181" t="s">
        <v>70</v>
      </c>
      <c r="BR19" s="181" t="s">
        <v>71</v>
      </c>
      <c r="BS19" s="181" t="s">
        <v>72</v>
      </c>
      <c r="BT19" s="181" t="s">
        <v>73</v>
      </c>
      <c r="BU19" s="181" t="s">
        <v>69</v>
      </c>
      <c r="BV19" s="181" t="s">
        <v>70</v>
      </c>
      <c r="BW19" s="181" t="s">
        <v>71</v>
      </c>
      <c r="BX19" s="181" t="s">
        <v>72</v>
      </c>
      <c r="BY19" s="181" t="s">
        <v>73</v>
      </c>
      <c r="BZ19" s="411"/>
    </row>
    <row r="20" spans="1:80" s="388" customFormat="1" ht="15.75" x14ac:dyDescent="0.25">
      <c r="A20" s="385">
        <v>1</v>
      </c>
      <c r="B20" s="385">
        <v>2</v>
      </c>
      <c r="C20" s="385">
        <v>3</v>
      </c>
      <c r="D20" s="385"/>
      <c r="E20" s="385"/>
      <c r="F20" s="386"/>
      <c r="G20" s="386"/>
      <c r="H20" s="386"/>
      <c r="I20" s="386"/>
      <c r="J20" s="386"/>
      <c r="K20" s="386"/>
      <c r="L20" s="386"/>
      <c r="M20" s="386"/>
      <c r="N20" s="386"/>
      <c r="O20" s="385">
        <v>4</v>
      </c>
      <c r="P20" s="385">
        <v>5</v>
      </c>
      <c r="Q20" s="385">
        <v>6</v>
      </c>
      <c r="R20" s="385">
        <v>7</v>
      </c>
      <c r="S20" s="385"/>
      <c r="T20" s="385">
        <v>8</v>
      </c>
      <c r="U20" s="385">
        <v>9</v>
      </c>
      <c r="V20" s="385">
        <v>10</v>
      </c>
      <c r="W20" s="385"/>
      <c r="X20" s="385">
        <v>11</v>
      </c>
      <c r="Y20" s="385">
        <v>12</v>
      </c>
      <c r="Z20" s="385">
        <v>13</v>
      </c>
      <c r="AA20" s="385">
        <v>14</v>
      </c>
      <c r="AB20" s="385">
        <v>15</v>
      </c>
      <c r="AC20" s="385" t="s">
        <v>74</v>
      </c>
      <c r="AD20" s="385" t="s">
        <v>75</v>
      </c>
      <c r="AE20" s="385" t="s">
        <v>76</v>
      </c>
      <c r="AF20" s="385" t="s">
        <v>77</v>
      </c>
      <c r="AG20" s="385">
        <v>17</v>
      </c>
      <c r="AH20" s="385">
        <v>18</v>
      </c>
      <c r="AI20" s="385">
        <v>19</v>
      </c>
      <c r="AJ20" s="385">
        <v>20</v>
      </c>
      <c r="AK20" s="385">
        <v>21</v>
      </c>
      <c r="AL20" s="385">
        <v>22</v>
      </c>
      <c r="AM20" s="385">
        <v>23</v>
      </c>
      <c r="AN20" s="385">
        <v>24</v>
      </c>
      <c r="AO20" s="385">
        <v>25</v>
      </c>
      <c r="AP20" s="385">
        <v>26</v>
      </c>
      <c r="AQ20" s="385">
        <v>27</v>
      </c>
      <c r="AR20" s="385">
        <v>28</v>
      </c>
      <c r="AS20" s="385">
        <v>29</v>
      </c>
      <c r="AT20" s="385">
        <v>30</v>
      </c>
      <c r="AU20" s="385">
        <v>31</v>
      </c>
      <c r="AV20" s="387" t="s">
        <v>887</v>
      </c>
      <c r="AW20" s="387" t="s">
        <v>888</v>
      </c>
      <c r="AX20" s="387" t="s">
        <v>889</v>
      </c>
      <c r="AY20" s="387" t="s">
        <v>890</v>
      </c>
      <c r="AZ20" s="387" t="s">
        <v>891</v>
      </c>
      <c r="BA20" s="387" t="s">
        <v>892</v>
      </c>
      <c r="BB20" s="387" t="s">
        <v>893</v>
      </c>
      <c r="BC20" s="387" t="s">
        <v>894</v>
      </c>
      <c r="BD20" s="387" t="s">
        <v>895</v>
      </c>
      <c r="BE20" s="387" t="s">
        <v>896</v>
      </c>
      <c r="BF20" s="387"/>
      <c r="BG20" s="387"/>
      <c r="BH20" s="387"/>
      <c r="BI20" s="387"/>
      <c r="BJ20" s="387"/>
      <c r="BK20" s="387"/>
      <c r="BL20" s="387"/>
      <c r="BM20" s="387"/>
      <c r="BN20" s="387"/>
      <c r="BO20" s="387"/>
      <c r="BP20" s="387">
        <v>33</v>
      </c>
      <c r="BQ20" s="387">
        <v>34</v>
      </c>
      <c r="BR20" s="387">
        <v>35</v>
      </c>
      <c r="BS20" s="387">
        <v>36</v>
      </c>
      <c r="BT20" s="387">
        <v>37</v>
      </c>
      <c r="BU20" s="387">
        <v>38</v>
      </c>
      <c r="BV20" s="385">
        <v>39</v>
      </c>
      <c r="BW20" s="385">
        <v>40</v>
      </c>
      <c r="BX20" s="385">
        <v>41</v>
      </c>
      <c r="BY20" s="385">
        <v>42</v>
      </c>
      <c r="BZ20" s="385">
        <v>43</v>
      </c>
    </row>
    <row r="21" spans="1:80" ht="15.75" x14ac:dyDescent="0.25">
      <c r="A21" s="128">
        <v>0</v>
      </c>
      <c r="B21" s="144" t="s">
        <v>616</v>
      </c>
      <c r="C21" s="145" t="s">
        <v>740</v>
      </c>
      <c r="D21" s="197" t="s">
        <v>740</v>
      </c>
      <c r="E21" s="197" t="s">
        <v>740</v>
      </c>
      <c r="F21" s="198"/>
      <c r="G21" s="198"/>
      <c r="H21" s="198"/>
      <c r="I21" s="198"/>
      <c r="J21" s="198"/>
      <c r="K21" s="198"/>
      <c r="L21" s="198"/>
      <c r="M21" s="198"/>
      <c r="N21" s="198"/>
      <c r="O21" s="197" t="s">
        <v>502</v>
      </c>
      <c r="P21" s="197" t="s">
        <v>502</v>
      </c>
      <c r="Q21" s="197" t="s">
        <v>502</v>
      </c>
      <c r="R21" s="197" t="s">
        <v>502</v>
      </c>
      <c r="S21" s="197"/>
      <c r="T21" s="152">
        <f>T22+T23+T24+T25+T26+T27</f>
        <v>5.6797701917362495</v>
      </c>
      <c r="U21" s="152">
        <f>U22+U23+U24+U25+U26+U27</f>
        <v>23.415280766944999</v>
      </c>
      <c r="V21" s="152">
        <v>0</v>
      </c>
      <c r="W21" s="152" t="s">
        <v>502</v>
      </c>
      <c r="X21" s="152" t="s">
        <v>502</v>
      </c>
      <c r="Y21" s="152" t="s">
        <v>502</v>
      </c>
      <c r="Z21" s="152" t="s">
        <v>502</v>
      </c>
      <c r="AA21" s="152">
        <f t="shared" ref="AA21" si="0">AA22+AA23+AA24+AA25+AA26+AA27</f>
        <v>0</v>
      </c>
      <c r="AB21" s="152">
        <f t="shared" ref="AB21" si="1">AB22+AB23+AB24+AB25+AB26+AB27</f>
        <v>0</v>
      </c>
      <c r="AC21" s="152">
        <v>0</v>
      </c>
      <c r="AD21" s="152">
        <v>0</v>
      </c>
      <c r="AE21" s="152" t="s">
        <v>502</v>
      </c>
      <c r="AF21" s="152" t="s">
        <v>502</v>
      </c>
      <c r="AG21" s="152">
        <f>U21</f>
        <v>23.415280766944999</v>
      </c>
      <c r="AH21" s="152" t="s">
        <v>502</v>
      </c>
      <c r="AI21" s="152">
        <f>AG21</f>
        <v>23.415280766944999</v>
      </c>
      <c r="AJ21" s="152">
        <f t="shared" ref="AJ21" si="2">AJ22+AJ23+AJ24+AJ25+AJ26+AJ27</f>
        <v>0</v>
      </c>
      <c r="AK21" s="152" t="s">
        <v>502</v>
      </c>
      <c r="AL21" s="152">
        <f>AL23+AL25+AL27+AL26</f>
        <v>19.744129999999998</v>
      </c>
      <c r="AM21" s="152">
        <f t="shared" ref="AM21:BY21" si="3">AM23+AM25+AM27+AM26</f>
        <v>0</v>
      </c>
      <c r="AN21" s="152">
        <f t="shared" si="3"/>
        <v>0</v>
      </c>
      <c r="AO21" s="152">
        <f t="shared" si="3"/>
        <v>5.1644588000000002</v>
      </c>
      <c r="AP21" s="152">
        <f t="shared" si="3"/>
        <v>14.5796712</v>
      </c>
      <c r="AQ21" s="152">
        <f t="shared" si="3"/>
        <v>0</v>
      </c>
      <c r="AR21" s="152">
        <f t="shared" si="3"/>
        <v>0</v>
      </c>
      <c r="AS21" s="152">
        <f t="shared" si="3"/>
        <v>0</v>
      </c>
      <c r="AT21" s="152">
        <f t="shared" si="3"/>
        <v>0</v>
      </c>
      <c r="AU21" s="152">
        <f t="shared" si="3"/>
        <v>0</v>
      </c>
      <c r="AV21" s="152">
        <f t="shared" si="3"/>
        <v>6.5668707669449997</v>
      </c>
      <c r="AW21" s="152">
        <f t="shared" si="3"/>
        <v>0</v>
      </c>
      <c r="AX21" s="152">
        <f t="shared" si="3"/>
        <v>0</v>
      </c>
      <c r="AY21" s="152">
        <f t="shared" si="3"/>
        <v>5.2116588000000004</v>
      </c>
      <c r="AZ21" s="152">
        <f t="shared" si="3"/>
        <v>1.3552119669449996</v>
      </c>
      <c r="BA21" s="152">
        <f t="shared" si="3"/>
        <v>0</v>
      </c>
      <c r="BB21" s="152">
        <f t="shared" si="3"/>
        <v>0</v>
      </c>
      <c r="BC21" s="152">
        <f t="shared" si="3"/>
        <v>0</v>
      </c>
      <c r="BD21" s="152">
        <f t="shared" si="3"/>
        <v>0</v>
      </c>
      <c r="BE21" s="152">
        <f t="shared" si="3"/>
        <v>0</v>
      </c>
      <c r="BF21" s="152">
        <f t="shared" si="3"/>
        <v>0</v>
      </c>
      <c r="BG21" s="152">
        <f t="shared" si="3"/>
        <v>0</v>
      </c>
      <c r="BH21" s="152">
        <f t="shared" si="3"/>
        <v>0</v>
      </c>
      <c r="BI21" s="152">
        <f t="shared" si="3"/>
        <v>0</v>
      </c>
      <c r="BJ21" s="152">
        <f t="shared" si="3"/>
        <v>0</v>
      </c>
      <c r="BK21" s="152">
        <f t="shared" si="3"/>
        <v>0</v>
      </c>
      <c r="BL21" s="152">
        <f t="shared" si="3"/>
        <v>0</v>
      </c>
      <c r="BM21" s="152">
        <f t="shared" si="3"/>
        <v>0</v>
      </c>
      <c r="BN21" s="152">
        <f t="shared" si="3"/>
        <v>0</v>
      </c>
      <c r="BO21" s="152">
        <f t="shared" si="3"/>
        <v>0</v>
      </c>
      <c r="BP21" s="152">
        <f t="shared" si="3"/>
        <v>26.311000766945</v>
      </c>
      <c r="BQ21" s="152">
        <f t="shared" si="3"/>
        <v>0</v>
      </c>
      <c r="BR21" s="152">
        <f t="shared" si="3"/>
        <v>0</v>
      </c>
      <c r="BS21" s="152">
        <f t="shared" si="3"/>
        <v>10.376117600000001</v>
      </c>
      <c r="BT21" s="152">
        <f t="shared" si="3"/>
        <v>15.934883166944999</v>
      </c>
      <c r="BU21" s="152">
        <f t="shared" si="3"/>
        <v>26.311000766945</v>
      </c>
      <c r="BV21" s="152">
        <f t="shared" si="3"/>
        <v>0</v>
      </c>
      <c r="BW21" s="152">
        <f t="shared" si="3"/>
        <v>0</v>
      </c>
      <c r="BX21" s="152">
        <f t="shared" si="3"/>
        <v>10.376117600000001</v>
      </c>
      <c r="BY21" s="152">
        <f t="shared" si="3"/>
        <v>15.934883166944999</v>
      </c>
      <c r="BZ21" s="197" t="s">
        <v>1133</v>
      </c>
      <c r="CA21" s="348">
        <v>776.70976840044079</v>
      </c>
      <c r="CB21" s="348">
        <v>793.93999107329853</v>
      </c>
    </row>
    <row r="22" spans="1:80" ht="15.75" x14ac:dyDescent="0.25">
      <c r="A22" s="128" t="s">
        <v>617</v>
      </c>
      <c r="B22" s="144" t="s">
        <v>618</v>
      </c>
      <c r="C22" s="145" t="s">
        <v>740</v>
      </c>
      <c r="D22" s="197" t="s">
        <v>740</v>
      </c>
      <c r="E22" s="197" t="s">
        <v>740</v>
      </c>
      <c r="F22" s="198"/>
      <c r="G22" s="198"/>
      <c r="H22" s="198"/>
      <c r="I22" s="198"/>
      <c r="J22" s="198"/>
      <c r="K22" s="198"/>
      <c r="L22" s="198"/>
      <c r="M22" s="198"/>
      <c r="N22" s="198"/>
      <c r="O22" s="197" t="s">
        <v>502</v>
      </c>
      <c r="P22" s="197" t="s">
        <v>502</v>
      </c>
      <c r="Q22" s="197" t="s">
        <v>502</v>
      </c>
      <c r="R22" s="197" t="s">
        <v>502</v>
      </c>
      <c r="S22" s="197"/>
      <c r="T22" s="152">
        <f>T28</f>
        <v>0</v>
      </c>
      <c r="U22" s="152">
        <f t="shared" ref="U22:V22" si="4">U28</f>
        <v>0</v>
      </c>
      <c r="V22" s="152">
        <f t="shared" si="4"/>
        <v>0</v>
      </c>
      <c r="W22" s="152" t="s">
        <v>502</v>
      </c>
      <c r="X22" s="152" t="s">
        <v>502</v>
      </c>
      <c r="Y22" s="152" t="s">
        <v>502</v>
      </c>
      <c r="Z22" s="152" t="s">
        <v>502</v>
      </c>
      <c r="AA22" s="152">
        <f t="shared" ref="AA22:AD22" si="5">AA28</f>
        <v>0</v>
      </c>
      <c r="AB22" s="152">
        <f t="shared" si="5"/>
        <v>0</v>
      </c>
      <c r="AC22" s="152">
        <f t="shared" si="5"/>
        <v>0</v>
      </c>
      <c r="AD22" s="152">
        <f t="shared" si="5"/>
        <v>0</v>
      </c>
      <c r="AE22" s="152" t="s">
        <v>502</v>
      </c>
      <c r="AF22" s="152" t="s">
        <v>502</v>
      </c>
      <c r="AG22" s="152">
        <f t="shared" ref="AG22:AG85" si="6">U22</f>
        <v>0</v>
      </c>
      <c r="AH22" s="152" t="s">
        <v>502</v>
      </c>
      <c r="AI22" s="152">
        <f t="shared" ref="AI22:AI85" si="7">AG22</f>
        <v>0</v>
      </c>
      <c r="AJ22" s="152">
        <f t="shared" ref="AJ22" si="8">AJ28</f>
        <v>0</v>
      </c>
      <c r="AK22" s="152" t="s">
        <v>502</v>
      </c>
      <c r="AL22" s="152">
        <f>[1]В0228_1074205010351_05_0_69_!AG22*1.18</f>
        <v>0</v>
      </c>
      <c r="AM22" s="152">
        <v>0</v>
      </c>
      <c r="AN22" s="152">
        <v>0</v>
      </c>
      <c r="AO22" s="152">
        <f t="shared" ref="AO22:AO85" si="9">AL22</f>
        <v>0</v>
      </c>
      <c r="AP22" s="152">
        <v>0</v>
      </c>
      <c r="AQ22" s="152">
        <v>0</v>
      </c>
      <c r="AR22" s="152">
        <v>0</v>
      </c>
      <c r="AS22" s="152">
        <v>0</v>
      </c>
      <c r="AT22" s="152">
        <v>0</v>
      </c>
      <c r="AU22" s="152">
        <v>0</v>
      </c>
      <c r="AV22" s="152">
        <f>[1]В0228_1074205010351_05_0_69_!AQ22*1.18</f>
        <v>0</v>
      </c>
      <c r="AW22" s="152">
        <v>0</v>
      </c>
      <c r="AX22" s="152">
        <v>0</v>
      </c>
      <c r="AY22" s="152">
        <f t="shared" ref="AY22:AY85" si="10">AV22</f>
        <v>0</v>
      </c>
      <c r="AZ22" s="152">
        <v>0</v>
      </c>
      <c r="BA22" s="152">
        <v>0</v>
      </c>
      <c r="BB22" s="152">
        <v>0</v>
      </c>
      <c r="BC22" s="152">
        <v>0</v>
      </c>
      <c r="BD22" s="152">
        <v>0</v>
      </c>
      <c r="BE22" s="152">
        <v>0</v>
      </c>
      <c r="BF22" s="152"/>
      <c r="BG22" s="152"/>
      <c r="BH22" s="152"/>
      <c r="BI22" s="152"/>
      <c r="BJ22" s="152"/>
      <c r="BK22" s="152"/>
      <c r="BL22" s="152"/>
      <c r="BM22" s="152"/>
      <c r="BN22" s="152"/>
      <c r="BO22" s="152"/>
      <c r="BP22" s="152">
        <f t="shared" ref="BP22:BP85" si="11">AG22</f>
        <v>0</v>
      </c>
      <c r="BQ22" s="152">
        <v>0</v>
      </c>
      <c r="BR22" s="152">
        <v>0</v>
      </c>
      <c r="BS22" s="152">
        <f t="shared" ref="BS22:BS85" si="12">BP22</f>
        <v>0</v>
      </c>
      <c r="BT22" s="152">
        <v>0</v>
      </c>
      <c r="BU22" s="152">
        <f t="shared" ref="BU22:BU85" si="13">BP22</f>
        <v>0</v>
      </c>
      <c r="BV22" s="152">
        <f t="shared" ref="BV22:BV84" si="14">BQ22</f>
        <v>0</v>
      </c>
      <c r="BW22" s="152">
        <f t="shared" ref="BW22:BW84" si="15">BR22</f>
        <v>0</v>
      </c>
      <c r="BX22" s="152">
        <f t="shared" ref="BX22:BX84" si="16">BS22</f>
        <v>0</v>
      </c>
      <c r="BY22" s="152">
        <f t="shared" ref="BY22:BY84" si="17">BT22</f>
        <v>0</v>
      </c>
      <c r="BZ22" s="197" t="s">
        <v>1133</v>
      </c>
      <c r="CA22" s="192">
        <v>0</v>
      </c>
    </row>
    <row r="23" spans="1:80" ht="31.5" x14ac:dyDescent="0.25">
      <c r="A23" s="128" t="s">
        <v>619</v>
      </c>
      <c r="B23" s="144" t="s">
        <v>678</v>
      </c>
      <c r="C23" s="145" t="s">
        <v>740</v>
      </c>
      <c r="D23" s="197" t="s">
        <v>740</v>
      </c>
      <c r="E23" s="197" t="s">
        <v>740</v>
      </c>
      <c r="F23" s="198"/>
      <c r="G23" s="198"/>
      <c r="H23" s="198"/>
      <c r="I23" s="198"/>
      <c r="J23" s="198"/>
      <c r="K23" s="198"/>
      <c r="L23" s="198"/>
      <c r="M23" s="198"/>
      <c r="N23" s="198"/>
      <c r="O23" s="197" t="s">
        <v>502</v>
      </c>
      <c r="P23" s="197" t="s">
        <v>502</v>
      </c>
      <c r="Q23" s="197" t="s">
        <v>502</v>
      </c>
      <c r="R23" s="197" t="s">
        <v>502</v>
      </c>
      <c r="S23" s="197"/>
      <c r="T23" s="152">
        <f>T46</f>
        <v>5.6797701917362495</v>
      </c>
      <c r="U23" s="152">
        <f t="shared" ref="U23" si="18">U46</f>
        <v>22.719080766944998</v>
      </c>
      <c r="V23" s="152">
        <v>0</v>
      </c>
      <c r="W23" s="152" t="s">
        <v>502</v>
      </c>
      <c r="X23" s="152" t="s">
        <v>502</v>
      </c>
      <c r="Y23" s="152" t="s">
        <v>502</v>
      </c>
      <c r="Z23" s="152" t="s">
        <v>502</v>
      </c>
      <c r="AA23" s="152">
        <f t="shared" ref="AA23:AD23" si="19">AA46</f>
        <v>0</v>
      </c>
      <c r="AB23" s="152">
        <f t="shared" si="19"/>
        <v>0</v>
      </c>
      <c r="AC23" s="152">
        <f t="shared" si="19"/>
        <v>0</v>
      </c>
      <c r="AD23" s="152">
        <f t="shared" si="19"/>
        <v>0</v>
      </c>
      <c r="AE23" s="152" t="s">
        <v>502</v>
      </c>
      <c r="AF23" s="152" t="s">
        <v>502</v>
      </c>
      <c r="AG23" s="152">
        <f t="shared" si="6"/>
        <v>22.719080766944998</v>
      </c>
      <c r="AH23" s="152" t="s">
        <v>502</v>
      </c>
      <c r="AI23" s="152">
        <f t="shared" si="7"/>
        <v>22.719080766944998</v>
      </c>
      <c r="AJ23" s="152">
        <f t="shared" ref="AJ23" si="20">AJ46</f>
        <v>0</v>
      </c>
      <c r="AK23" s="152" t="s">
        <v>502</v>
      </c>
      <c r="AL23" s="152">
        <f>AL46</f>
        <v>17.600069999999999</v>
      </c>
      <c r="AM23" s="152">
        <v>0</v>
      </c>
      <c r="AN23" s="152">
        <v>0</v>
      </c>
      <c r="AO23" s="152">
        <f>AO46+AO71</f>
        <v>3.0203987999999997</v>
      </c>
      <c r="AP23" s="152">
        <f>AP46</f>
        <v>14.5796712</v>
      </c>
      <c r="AQ23" s="152">
        <f t="shared" ref="AQ23:BY23" si="21">AQ46</f>
        <v>0</v>
      </c>
      <c r="AR23" s="152">
        <f t="shared" si="21"/>
        <v>0</v>
      </c>
      <c r="AS23" s="152">
        <f t="shared" si="21"/>
        <v>0</v>
      </c>
      <c r="AT23" s="152">
        <f t="shared" si="21"/>
        <v>0</v>
      </c>
      <c r="AU23" s="152">
        <f t="shared" si="21"/>
        <v>0</v>
      </c>
      <c r="AV23" s="152">
        <f t="shared" si="21"/>
        <v>5.1190107669449993</v>
      </c>
      <c r="AW23" s="152">
        <f t="shared" si="21"/>
        <v>0</v>
      </c>
      <c r="AX23" s="152">
        <f t="shared" si="21"/>
        <v>0</v>
      </c>
      <c r="AY23" s="152">
        <f t="shared" si="21"/>
        <v>3.7637988</v>
      </c>
      <c r="AZ23" s="152">
        <f t="shared" si="21"/>
        <v>1.3552119669449996</v>
      </c>
      <c r="BA23" s="152">
        <f t="shared" si="21"/>
        <v>0</v>
      </c>
      <c r="BB23" s="152">
        <f t="shared" si="21"/>
        <v>0</v>
      </c>
      <c r="BC23" s="152">
        <f t="shared" si="21"/>
        <v>0</v>
      </c>
      <c r="BD23" s="152">
        <f t="shared" si="21"/>
        <v>0</v>
      </c>
      <c r="BE23" s="152">
        <f t="shared" si="21"/>
        <v>0</v>
      </c>
      <c r="BF23" s="152">
        <f t="shared" si="21"/>
        <v>0</v>
      </c>
      <c r="BG23" s="152">
        <f t="shared" si="21"/>
        <v>0</v>
      </c>
      <c r="BH23" s="152">
        <f t="shared" si="21"/>
        <v>0</v>
      </c>
      <c r="BI23" s="152">
        <f t="shared" si="21"/>
        <v>0</v>
      </c>
      <c r="BJ23" s="152">
        <f t="shared" si="21"/>
        <v>0</v>
      </c>
      <c r="BK23" s="152">
        <f t="shared" si="21"/>
        <v>0</v>
      </c>
      <c r="BL23" s="152">
        <f t="shared" si="21"/>
        <v>0</v>
      </c>
      <c r="BM23" s="152">
        <f t="shared" si="21"/>
        <v>0</v>
      </c>
      <c r="BN23" s="152">
        <f t="shared" si="21"/>
        <v>0</v>
      </c>
      <c r="BO23" s="152">
        <f t="shared" si="21"/>
        <v>0</v>
      </c>
      <c r="BP23" s="152">
        <f t="shared" si="21"/>
        <v>22.719080766944998</v>
      </c>
      <c r="BQ23" s="152">
        <f t="shared" si="21"/>
        <v>0</v>
      </c>
      <c r="BR23" s="152">
        <f t="shared" si="21"/>
        <v>0</v>
      </c>
      <c r="BS23" s="152">
        <f t="shared" si="21"/>
        <v>6.7841975999999997</v>
      </c>
      <c r="BT23" s="152">
        <f t="shared" si="21"/>
        <v>15.934883166944999</v>
      </c>
      <c r="BU23" s="152">
        <f t="shared" si="21"/>
        <v>22.719080766944998</v>
      </c>
      <c r="BV23" s="152">
        <f t="shared" si="21"/>
        <v>0</v>
      </c>
      <c r="BW23" s="152">
        <f t="shared" si="21"/>
        <v>0</v>
      </c>
      <c r="BX23" s="152">
        <f t="shared" si="21"/>
        <v>6.7841975999999997</v>
      </c>
      <c r="BY23" s="152">
        <f t="shared" si="21"/>
        <v>15.934883166944999</v>
      </c>
      <c r="BZ23" s="197" t="s">
        <v>1133</v>
      </c>
      <c r="CA23" s="192">
        <v>0</v>
      </c>
    </row>
    <row r="24" spans="1:80" ht="47.25" x14ac:dyDescent="0.25">
      <c r="A24" s="128" t="s">
        <v>620</v>
      </c>
      <c r="B24" s="144" t="s">
        <v>621</v>
      </c>
      <c r="C24" s="145" t="s">
        <v>740</v>
      </c>
      <c r="D24" s="197" t="s">
        <v>740</v>
      </c>
      <c r="E24" s="197" t="s">
        <v>740</v>
      </c>
      <c r="F24" s="198"/>
      <c r="G24" s="198"/>
      <c r="H24" s="198"/>
      <c r="I24" s="198"/>
      <c r="J24" s="198"/>
      <c r="K24" s="198"/>
      <c r="L24" s="198"/>
      <c r="M24" s="198"/>
      <c r="N24" s="198"/>
      <c r="O24" s="197" t="s">
        <v>502</v>
      </c>
      <c r="P24" s="197" t="s">
        <v>502</v>
      </c>
      <c r="Q24" s="197" t="s">
        <v>502</v>
      </c>
      <c r="R24" s="197" t="s">
        <v>502</v>
      </c>
      <c r="S24" s="197"/>
      <c r="T24" s="152">
        <v>0</v>
      </c>
      <c r="U24" s="152">
        <v>0</v>
      </c>
      <c r="V24" s="152">
        <v>0</v>
      </c>
      <c r="W24" s="152" t="s">
        <v>502</v>
      </c>
      <c r="X24" s="152" t="s">
        <v>502</v>
      </c>
      <c r="Y24" s="152" t="s">
        <v>502</v>
      </c>
      <c r="Z24" s="152" t="s">
        <v>502</v>
      </c>
      <c r="AA24" s="152">
        <f t="shared" ref="AA24:AD24" si="22">AA77</f>
        <v>0</v>
      </c>
      <c r="AB24" s="152">
        <f t="shared" si="22"/>
        <v>0</v>
      </c>
      <c r="AC24" s="152">
        <f t="shared" si="22"/>
        <v>0</v>
      </c>
      <c r="AD24" s="152">
        <f t="shared" si="22"/>
        <v>0</v>
      </c>
      <c r="AE24" s="152" t="s">
        <v>502</v>
      </c>
      <c r="AF24" s="152" t="s">
        <v>502</v>
      </c>
      <c r="AG24" s="152">
        <f t="shared" si="6"/>
        <v>0</v>
      </c>
      <c r="AH24" s="152" t="s">
        <v>502</v>
      </c>
      <c r="AI24" s="152">
        <f t="shared" si="7"/>
        <v>0</v>
      </c>
      <c r="AJ24" s="152">
        <f t="shared" ref="AJ24" si="23">AJ77</f>
        <v>0</v>
      </c>
      <c r="AK24" s="152" t="s">
        <v>502</v>
      </c>
      <c r="AL24" s="152">
        <v>0</v>
      </c>
      <c r="AM24" s="152">
        <v>0</v>
      </c>
      <c r="AN24" s="152">
        <v>0</v>
      </c>
      <c r="AO24" s="152">
        <f t="shared" si="9"/>
        <v>0</v>
      </c>
      <c r="AP24" s="152">
        <v>0</v>
      </c>
      <c r="AQ24" s="152">
        <v>0</v>
      </c>
      <c r="AR24" s="152">
        <v>0</v>
      </c>
      <c r="AS24" s="152">
        <v>0</v>
      </c>
      <c r="AT24" s="152">
        <v>0</v>
      </c>
      <c r="AU24" s="152">
        <v>0</v>
      </c>
      <c r="AV24" s="152">
        <v>0</v>
      </c>
      <c r="AW24" s="152">
        <v>0</v>
      </c>
      <c r="AX24" s="152">
        <v>0</v>
      </c>
      <c r="AY24" s="152">
        <f t="shared" si="10"/>
        <v>0</v>
      </c>
      <c r="AZ24" s="152">
        <v>0</v>
      </c>
      <c r="BA24" s="152">
        <v>0</v>
      </c>
      <c r="BB24" s="152">
        <v>0</v>
      </c>
      <c r="BC24" s="152">
        <v>0</v>
      </c>
      <c r="BD24" s="152">
        <v>0</v>
      </c>
      <c r="BE24" s="152">
        <v>0</v>
      </c>
      <c r="BF24" s="152"/>
      <c r="BG24" s="152"/>
      <c r="BH24" s="152"/>
      <c r="BI24" s="152"/>
      <c r="BJ24" s="152"/>
      <c r="BK24" s="152"/>
      <c r="BL24" s="152"/>
      <c r="BM24" s="152"/>
      <c r="BN24" s="152"/>
      <c r="BO24" s="152"/>
      <c r="BP24" s="152">
        <f t="shared" si="11"/>
        <v>0</v>
      </c>
      <c r="BQ24" s="152">
        <v>0</v>
      </c>
      <c r="BR24" s="152">
        <v>0</v>
      </c>
      <c r="BS24" s="152">
        <f t="shared" si="12"/>
        <v>0</v>
      </c>
      <c r="BT24" s="152">
        <v>0</v>
      </c>
      <c r="BU24" s="152">
        <f t="shared" si="13"/>
        <v>0</v>
      </c>
      <c r="BV24" s="152">
        <f t="shared" si="14"/>
        <v>0</v>
      </c>
      <c r="BW24" s="152">
        <f t="shared" si="15"/>
        <v>0</v>
      </c>
      <c r="BX24" s="152">
        <f t="shared" si="16"/>
        <v>0</v>
      </c>
      <c r="BY24" s="152">
        <f t="shared" si="17"/>
        <v>0</v>
      </c>
      <c r="BZ24" s="197" t="s">
        <v>1133</v>
      </c>
      <c r="CA24" s="192">
        <v>0</v>
      </c>
    </row>
    <row r="25" spans="1:80" ht="31.5" x14ac:dyDescent="0.25">
      <c r="A25" s="128" t="s">
        <v>622</v>
      </c>
      <c r="B25" s="144" t="s">
        <v>677</v>
      </c>
      <c r="C25" s="145" t="s">
        <v>740</v>
      </c>
      <c r="D25" s="197" t="s">
        <v>740</v>
      </c>
      <c r="E25" s="197" t="s">
        <v>740</v>
      </c>
      <c r="F25" s="198"/>
      <c r="G25" s="198"/>
      <c r="H25" s="198"/>
      <c r="I25" s="198"/>
      <c r="J25" s="198"/>
      <c r="K25" s="198"/>
      <c r="L25" s="198"/>
      <c r="M25" s="198"/>
      <c r="N25" s="198"/>
      <c r="O25" s="197" t="s">
        <v>502</v>
      </c>
      <c r="P25" s="197" t="s">
        <v>502</v>
      </c>
      <c r="Q25" s="197" t="s">
        <v>502</v>
      </c>
      <c r="R25" s="197" t="s">
        <v>502</v>
      </c>
      <c r="S25" s="197"/>
      <c r="T25" s="152">
        <f>T97</f>
        <v>0</v>
      </c>
      <c r="U25" s="152">
        <f t="shared" ref="U25" si="24">U97</f>
        <v>0</v>
      </c>
      <c r="V25" s="152">
        <v>0</v>
      </c>
      <c r="W25" s="152" t="s">
        <v>502</v>
      </c>
      <c r="X25" s="152" t="s">
        <v>502</v>
      </c>
      <c r="Y25" s="152" t="s">
        <v>502</v>
      </c>
      <c r="Z25" s="152" t="s">
        <v>502</v>
      </c>
      <c r="AA25" s="152">
        <f t="shared" ref="AA25:AD25" si="25">AA97</f>
        <v>0</v>
      </c>
      <c r="AB25" s="152">
        <f t="shared" si="25"/>
        <v>0</v>
      </c>
      <c r="AC25" s="152" t="str">
        <f t="shared" si="25"/>
        <v>нд</v>
      </c>
      <c r="AD25" s="152" t="str">
        <f t="shared" si="25"/>
        <v>нд</v>
      </c>
      <c r="AE25" s="152" t="s">
        <v>502</v>
      </c>
      <c r="AF25" s="152" t="s">
        <v>502</v>
      </c>
      <c r="AG25" s="152">
        <f t="shared" si="6"/>
        <v>0</v>
      </c>
      <c r="AH25" s="152" t="s">
        <v>502</v>
      </c>
      <c r="AI25" s="152">
        <f t="shared" si="7"/>
        <v>0</v>
      </c>
      <c r="AJ25" s="152">
        <f t="shared" ref="AJ25" si="26">AJ97</f>
        <v>0</v>
      </c>
      <c r="AK25" s="152" t="s">
        <v>502</v>
      </c>
      <c r="AL25" s="152">
        <f>AL97</f>
        <v>0</v>
      </c>
      <c r="AM25" s="152">
        <v>0</v>
      </c>
      <c r="AN25" s="152">
        <v>0</v>
      </c>
      <c r="AO25" s="152">
        <f t="shared" si="9"/>
        <v>0</v>
      </c>
      <c r="AP25" s="152">
        <v>0</v>
      </c>
      <c r="AQ25" s="152">
        <v>0</v>
      </c>
      <c r="AR25" s="152">
        <v>0</v>
      </c>
      <c r="AS25" s="152">
        <v>0</v>
      </c>
      <c r="AT25" s="152">
        <v>0</v>
      </c>
      <c r="AU25" s="152">
        <v>0</v>
      </c>
      <c r="AV25" s="152">
        <f>AV97</f>
        <v>0</v>
      </c>
      <c r="AW25" s="152">
        <v>0</v>
      </c>
      <c r="AX25" s="152">
        <v>0</v>
      </c>
      <c r="AY25" s="152">
        <f t="shared" si="10"/>
        <v>0</v>
      </c>
      <c r="AZ25" s="152">
        <v>0</v>
      </c>
      <c r="BA25" s="152">
        <v>0</v>
      </c>
      <c r="BB25" s="152">
        <v>0</v>
      </c>
      <c r="BC25" s="152">
        <v>0</v>
      </c>
      <c r="BD25" s="152">
        <v>0</v>
      </c>
      <c r="BE25" s="152">
        <v>0</v>
      </c>
      <c r="BF25" s="152"/>
      <c r="BG25" s="152"/>
      <c r="BH25" s="152"/>
      <c r="BI25" s="152"/>
      <c r="BJ25" s="152"/>
      <c r="BK25" s="152"/>
      <c r="BL25" s="152"/>
      <c r="BM25" s="152"/>
      <c r="BN25" s="152"/>
      <c r="BO25" s="152"/>
      <c r="BP25" s="152">
        <f t="shared" si="11"/>
        <v>0</v>
      </c>
      <c r="BQ25" s="152">
        <v>0</v>
      </c>
      <c r="BR25" s="152">
        <v>0</v>
      </c>
      <c r="BS25" s="152">
        <f t="shared" si="12"/>
        <v>0</v>
      </c>
      <c r="BT25" s="152">
        <v>0</v>
      </c>
      <c r="BU25" s="152">
        <f t="shared" si="13"/>
        <v>0</v>
      </c>
      <c r="BV25" s="152">
        <f t="shared" si="14"/>
        <v>0</v>
      </c>
      <c r="BW25" s="152">
        <f t="shared" si="15"/>
        <v>0</v>
      </c>
      <c r="BX25" s="152">
        <f t="shared" si="16"/>
        <v>0</v>
      </c>
      <c r="BY25" s="152">
        <f t="shared" si="17"/>
        <v>0</v>
      </c>
      <c r="BZ25" s="197" t="s">
        <v>1133</v>
      </c>
      <c r="CA25" s="192">
        <v>0</v>
      </c>
    </row>
    <row r="26" spans="1:80" ht="31.5" x14ac:dyDescent="0.25">
      <c r="A26" s="128" t="s">
        <v>623</v>
      </c>
      <c r="B26" s="144" t="s">
        <v>624</v>
      </c>
      <c r="C26" s="145" t="s">
        <v>740</v>
      </c>
      <c r="D26" s="197" t="s">
        <v>740</v>
      </c>
      <c r="E26" s="197" t="s">
        <v>740</v>
      </c>
      <c r="F26" s="198"/>
      <c r="G26" s="198"/>
      <c r="H26" s="198"/>
      <c r="I26" s="198"/>
      <c r="J26" s="198"/>
      <c r="K26" s="198"/>
      <c r="L26" s="198"/>
      <c r="M26" s="198"/>
      <c r="N26" s="198"/>
      <c r="O26" s="197" t="s">
        <v>502</v>
      </c>
      <c r="P26" s="197" t="s">
        <v>502</v>
      </c>
      <c r="Q26" s="197" t="s">
        <v>502</v>
      </c>
      <c r="R26" s="197" t="s">
        <v>502</v>
      </c>
      <c r="S26" s="197"/>
      <c r="T26" s="152">
        <v>0</v>
      </c>
      <c r="U26" s="152">
        <v>0</v>
      </c>
      <c r="V26" s="152">
        <v>0</v>
      </c>
      <c r="W26" s="152" t="s">
        <v>502</v>
      </c>
      <c r="X26" s="152" t="s">
        <v>502</v>
      </c>
      <c r="Y26" s="152" t="s">
        <v>502</v>
      </c>
      <c r="Z26" s="152" t="s">
        <v>502</v>
      </c>
      <c r="AA26" s="152">
        <v>0</v>
      </c>
      <c r="AB26" s="152">
        <v>0</v>
      </c>
      <c r="AC26" s="152">
        <v>0</v>
      </c>
      <c r="AD26" s="152">
        <v>0</v>
      </c>
      <c r="AE26" s="152" t="s">
        <v>502</v>
      </c>
      <c r="AF26" s="152" t="s">
        <v>502</v>
      </c>
      <c r="AG26" s="152">
        <f t="shared" si="6"/>
        <v>0</v>
      </c>
      <c r="AH26" s="152" t="s">
        <v>502</v>
      </c>
      <c r="AI26" s="152">
        <f t="shared" si="7"/>
        <v>0</v>
      </c>
      <c r="AJ26" s="152">
        <v>0</v>
      </c>
      <c r="AK26" s="152" t="s">
        <v>502</v>
      </c>
      <c r="AL26" s="152">
        <f>AL104</f>
        <v>1.4478599999999999</v>
      </c>
      <c r="AM26" s="152">
        <f t="shared" ref="AM26:BY26" si="27">AM104</f>
        <v>0</v>
      </c>
      <c r="AN26" s="152">
        <f t="shared" si="27"/>
        <v>0</v>
      </c>
      <c r="AO26" s="152">
        <f t="shared" si="27"/>
        <v>1.4478599999999999</v>
      </c>
      <c r="AP26" s="152">
        <f t="shared" si="27"/>
        <v>0</v>
      </c>
      <c r="AQ26" s="152">
        <f t="shared" si="27"/>
        <v>0</v>
      </c>
      <c r="AR26" s="152">
        <f t="shared" si="27"/>
        <v>0</v>
      </c>
      <c r="AS26" s="152">
        <f t="shared" si="27"/>
        <v>0</v>
      </c>
      <c r="AT26" s="152">
        <f t="shared" si="27"/>
        <v>0</v>
      </c>
      <c r="AU26" s="152">
        <f t="shared" si="27"/>
        <v>0</v>
      </c>
      <c r="AV26" s="152">
        <f t="shared" si="27"/>
        <v>1.4478599999999999</v>
      </c>
      <c r="AW26" s="152">
        <f t="shared" si="27"/>
        <v>0</v>
      </c>
      <c r="AX26" s="152">
        <f t="shared" si="27"/>
        <v>0</v>
      </c>
      <c r="AY26" s="152">
        <f t="shared" si="27"/>
        <v>1.4478599999999999</v>
      </c>
      <c r="AZ26" s="152">
        <f t="shared" si="27"/>
        <v>0</v>
      </c>
      <c r="BA26" s="152">
        <f t="shared" si="27"/>
        <v>0</v>
      </c>
      <c r="BB26" s="152">
        <f t="shared" si="27"/>
        <v>0</v>
      </c>
      <c r="BC26" s="152">
        <f t="shared" si="27"/>
        <v>0</v>
      </c>
      <c r="BD26" s="152">
        <f t="shared" si="27"/>
        <v>0</v>
      </c>
      <c r="BE26" s="152">
        <f t="shared" si="27"/>
        <v>0</v>
      </c>
      <c r="BF26" s="152">
        <f t="shared" si="27"/>
        <v>0</v>
      </c>
      <c r="BG26" s="152">
        <f t="shared" si="27"/>
        <v>0</v>
      </c>
      <c r="BH26" s="152">
        <f t="shared" si="27"/>
        <v>0</v>
      </c>
      <c r="BI26" s="152">
        <f t="shared" si="27"/>
        <v>0</v>
      </c>
      <c r="BJ26" s="152">
        <f t="shared" si="27"/>
        <v>0</v>
      </c>
      <c r="BK26" s="152">
        <f t="shared" si="27"/>
        <v>0</v>
      </c>
      <c r="BL26" s="152">
        <f t="shared" si="27"/>
        <v>0</v>
      </c>
      <c r="BM26" s="152">
        <f t="shared" si="27"/>
        <v>0</v>
      </c>
      <c r="BN26" s="152">
        <f t="shared" si="27"/>
        <v>0</v>
      </c>
      <c r="BO26" s="152">
        <f t="shared" si="27"/>
        <v>0</v>
      </c>
      <c r="BP26" s="152">
        <f t="shared" si="27"/>
        <v>2.8957199999999998</v>
      </c>
      <c r="BQ26" s="152">
        <f t="shared" si="27"/>
        <v>0</v>
      </c>
      <c r="BR26" s="152">
        <f t="shared" si="27"/>
        <v>0</v>
      </c>
      <c r="BS26" s="152">
        <f t="shared" si="27"/>
        <v>2.8957199999999998</v>
      </c>
      <c r="BT26" s="152">
        <f t="shared" si="27"/>
        <v>0</v>
      </c>
      <c r="BU26" s="152">
        <f t="shared" si="27"/>
        <v>2.8957199999999998</v>
      </c>
      <c r="BV26" s="152">
        <f t="shared" si="27"/>
        <v>0</v>
      </c>
      <c r="BW26" s="152">
        <f t="shared" si="27"/>
        <v>0</v>
      </c>
      <c r="BX26" s="152">
        <f t="shared" si="27"/>
        <v>2.8957199999999998</v>
      </c>
      <c r="BY26" s="152">
        <f t="shared" si="27"/>
        <v>0</v>
      </c>
      <c r="BZ26" s="197" t="s">
        <v>1133</v>
      </c>
      <c r="CA26" s="192">
        <v>0</v>
      </c>
    </row>
    <row r="27" spans="1:80" ht="15.75" x14ac:dyDescent="0.25">
      <c r="A27" s="128" t="s">
        <v>625</v>
      </c>
      <c r="B27" s="144" t="s">
        <v>626</v>
      </c>
      <c r="C27" s="145" t="s">
        <v>740</v>
      </c>
      <c r="D27" s="197" t="s">
        <v>740</v>
      </c>
      <c r="E27" s="197" t="s">
        <v>740</v>
      </c>
      <c r="F27" s="198"/>
      <c r="G27" s="198"/>
      <c r="H27" s="198"/>
      <c r="I27" s="198"/>
      <c r="J27" s="198"/>
      <c r="K27" s="198"/>
      <c r="L27" s="198"/>
      <c r="M27" s="198"/>
      <c r="N27" s="198"/>
      <c r="O27" s="197" t="s">
        <v>502</v>
      </c>
      <c r="P27" s="197" t="s">
        <v>502</v>
      </c>
      <c r="Q27" s="197" t="s">
        <v>502</v>
      </c>
      <c r="R27" s="197" t="s">
        <v>502</v>
      </c>
      <c r="S27" s="197"/>
      <c r="T27" s="152">
        <f>T108</f>
        <v>0</v>
      </c>
      <c r="U27" s="152">
        <f>U106</f>
        <v>0.69619999999999993</v>
      </c>
      <c r="V27" s="152">
        <v>0</v>
      </c>
      <c r="W27" s="152" t="s">
        <v>502</v>
      </c>
      <c r="X27" s="152" t="s">
        <v>502</v>
      </c>
      <c r="Y27" s="152" t="s">
        <v>502</v>
      </c>
      <c r="Z27" s="152" t="s">
        <v>502</v>
      </c>
      <c r="AA27" s="152">
        <f t="shared" ref="AA27:AD27" si="28">AA108</f>
        <v>0</v>
      </c>
      <c r="AB27" s="152">
        <f t="shared" si="28"/>
        <v>0</v>
      </c>
      <c r="AC27" s="152">
        <f t="shared" si="28"/>
        <v>0</v>
      </c>
      <c r="AD27" s="152">
        <f t="shared" si="28"/>
        <v>0</v>
      </c>
      <c r="AE27" s="152" t="s">
        <v>502</v>
      </c>
      <c r="AF27" s="152" t="s">
        <v>502</v>
      </c>
      <c r="AG27" s="152">
        <f t="shared" si="6"/>
        <v>0.69619999999999993</v>
      </c>
      <c r="AH27" s="152" t="s">
        <v>502</v>
      </c>
      <c r="AI27" s="152">
        <f t="shared" si="7"/>
        <v>0.69619999999999993</v>
      </c>
      <c r="AJ27" s="152">
        <f t="shared" ref="AJ27" si="29">AJ108</f>
        <v>0</v>
      </c>
      <c r="AK27" s="152" t="s">
        <v>502</v>
      </c>
      <c r="AL27" s="152">
        <f>AL106</f>
        <v>0.69619999999999993</v>
      </c>
      <c r="AM27" s="152">
        <v>0</v>
      </c>
      <c r="AN27" s="152">
        <v>0</v>
      </c>
      <c r="AO27" s="152">
        <f t="shared" si="9"/>
        <v>0.69619999999999993</v>
      </c>
      <c r="AP27" s="152">
        <v>0</v>
      </c>
      <c r="AQ27" s="152">
        <v>0</v>
      </c>
      <c r="AR27" s="152">
        <v>0</v>
      </c>
      <c r="AS27" s="152">
        <v>0</v>
      </c>
      <c r="AT27" s="152">
        <v>0</v>
      </c>
      <c r="AU27" s="152">
        <v>0</v>
      </c>
      <c r="AV27" s="152">
        <f>AV106</f>
        <v>0</v>
      </c>
      <c r="AW27" s="152">
        <v>0</v>
      </c>
      <c r="AX27" s="152">
        <v>0</v>
      </c>
      <c r="AY27" s="152">
        <f t="shared" si="10"/>
        <v>0</v>
      </c>
      <c r="AZ27" s="152">
        <v>0</v>
      </c>
      <c r="BA27" s="152">
        <v>0</v>
      </c>
      <c r="BB27" s="152">
        <v>0</v>
      </c>
      <c r="BC27" s="152">
        <v>0</v>
      </c>
      <c r="BD27" s="152">
        <v>0</v>
      </c>
      <c r="BE27" s="152">
        <v>0</v>
      </c>
      <c r="BF27" s="152"/>
      <c r="BG27" s="152"/>
      <c r="BH27" s="152"/>
      <c r="BI27" s="152"/>
      <c r="BJ27" s="152"/>
      <c r="BK27" s="152"/>
      <c r="BL27" s="152"/>
      <c r="BM27" s="152"/>
      <c r="BN27" s="152"/>
      <c r="BO27" s="152"/>
      <c r="BP27" s="152">
        <f t="shared" si="11"/>
        <v>0.69619999999999993</v>
      </c>
      <c r="BQ27" s="152">
        <v>0</v>
      </c>
      <c r="BR27" s="152">
        <v>0</v>
      </c>
      <c r="BS27" s="152">
        <f t="shared" si="12"/>
        <v>0.69619999999999993</v>
      </c>
      <c r="BT27" s="152">
        <v>0</v>
      </c>
      <c r="BU27" s="152">
        <f t="shared" si="13"/>
        <v>0.69619999999999993</v>
      </c>
      <c r="BV27" s="152">
        <f t="shared" si="14"/>
        <v>0</v>
      </c>
      <c r="BW27" s="152">
        <f t="shared" si="15"/>
        <v>0</v>
      </c>
      <c r="BX27" s="152">
        <f t="shared" si="16"/>
        <v>0.69619999999999993</v>
      </c>
      <c r="BY27" s="152">
        <f t="shared" si="17"/>
        <v>0</v>
      </c>
      <c r="BZ27" s="197" t="s">
        <v>1133</v>
      </c>
      <c r="CA27" s="192">
        <v>0</v>
      </c>
    </row>
    <row r="28" spans="1:80" ht="15.75" x14ac:dyDescent="0.25">
      <c r="A28" s="128" t="s">
        <v>503</v>
      </c>
      <c r="B28" s="144" t="s">
        <v>627</v>
      </c>
      <c r="C28" s="145" t="s">
        <v>740</v>
      </c>
      <c r="D28" s="197" t="s">
        <v>740</v>
      </c>
      <c r="E28" s="197" t="s">
        <v>740</v>
      </c>
      <c r="F28" s="198"/>
      <c r="G28" s="198"/>
      <c r="H28" s="198"/>
      <c r="I28" s="198"/>
      <c r="J28" s="198"/>
      <c r="K28" s="198"/>
      <c r="L28" s="198"/>
      <c r="M28" s="198"/>
      <c r="N28" s="198"/>
      <c r="O28" s="197" t="s">
        <v>502</v>
      </c>
      <c r="P28" s="197" t="s">
        <v>502</v>
      </c>
      <c r="Q28" s="197" t="s">
        <v>502</v>
      </c>
      <c r="R28" s="197" t="s">
        <v>502</v>
      </c>
      <c r="S28" s="197"/>
      <c r="T28" s="152">
        <v>0</v>
      </c>
      <c r="U28" s="152">
        <v>0</v>
      </c>
      <c r="V28" s="152">
        <v>0</v>
      </c>
      <c r="W28" s="152" t="s">
        <v>502</v>
      </c>
      <c r="X28" s="152" t="s">
        <v>502</v>
      </c>
      <c r="Y28" s="152" t="s">
        <v>502</v>
      </c>
      <c r="Z28" s="152" t="s">
        <v>502</v>
      </c>
      <c r="AA28" s="152">
        <v>0</v>
      </c>
      <c r="AB28" s="152">
        <v>0</v>
      </c>
      <c r="AC28" s="152">
        <v>0</v>
      </c>
      <c r="AD28" s="152">
        <v>0</v>
      </c>
      <c r="AE28" s="152" t="s">
        <v>502</v>
      </c>
      <c r="AF28" s="152" t="s">
        <v>502</v>
      </c>
      <c r="AG28" s="152">
        <f t="shared" si="6"/>
        <v>0</v>
      </c>
      <c r="AH28" s="152" t="s">
        <v>502</v>
      </c>
      <c r="AI28" s="152">
        <f t="shared" si="7"/>
        <v>0</v>
      </c>
      <c r="AJ28" s="152">
        <v>0</v>
      </c>
      <c r="AK28" s="152" t="s">
        <v>502</v>
      </c>
      <c r="AL28" s="152">
        <f>[1]В0228_1074205010351_05_0_69_!AG28*1.18</f>
        <v>0</v>
      </c>
      <c r="AM28" s="152">
        <v>0</v>
      </c>
      <c r="AN28" s="152">
        <v>0</v>
      </c>
      <c r="AO28" s="152">
        <f t="shared" si="9"/>
        <v>0</v>
      </c>
      <c r="AP28" s="152">
        <v>0</v>
      </c>
      <c r="AQ28" s="152">
        <v>0</v>
      </c>
      <c r="AR28" s="152">
        <v>0</v>
      </c>
      <c r="AS28" s="152">
        <v>0</v>
      </c>
      <c r="AT28" s="152">
        <v>0</v>
      </c>
      <c r="AU28" s="152">
        <v>0</v>
      </c>
      <c r="AV28" s="152">
        <v>0</v>
      </c>
      <c r="AW28" s="152">
        <v>0</v>
      </c>
      <c r="AX28" s="152">
        <v>0</v>
      </c>
      <c r="AY28" s="152">
        <f t="shared" si="10"/>
        <v>0</v>
      </c>
      <c r="AZ28" s="152">
        <v>0</v>
      </c>
      <c r="BA28" s="152">
        <v>0</v>
      </c>
      <c r="BB28" s="152">
        <v>0</v>
      </c>
      <c r="BC28" s="152">
        <v>0</v>
      </c>
      <c r="BD28" s="152">
        <v>0</v>
      </c>
      <c r="BE28" s="152">
        <v>0</v>
      </c>
      <c r="BF28" s="152"/>
      <c r="BG28" s="152"/>
      <c r="BH28" s="152"/>
      <c r="BI28" s="152"/>
      <c r="BJ28" s="152"/>
      <c r="BK28" s="152"/>
      <c r="BL28" s="152"/>
      <c r="BM28" s="152"/>
      <c r="BN28" s="152"/>
      <c r="BO28" s="152"/>
      <c r="BP28" s="152">
        <f t="shared" si="11"/>
        <v>0</v>
      </c>
      <c r="BQ28" s="152">
        <v>0</v>
      </c>
      <c r="BR28" s="152">
        <v>0</v>
      </c>
      <c r="BS28" s="152">
        <f t="shared" si="12"/>
        <v>0</v>
      </c>
      <c r="BT28" s="152">
        <v>0</v>
      </c>
      <c r="BU28" s="152">
        <f t="shared" si="13"/>
        <v>0</v>
      </c>
      <c r="BV28" s="152">
        <f t="shared" si="14"/>
        <v>0</v>
      </c>
      <c r="BW28" s="152">
        <f t="shared" si="15"/>
        <v>0</v>
      </c>
      <c r="BX28" s="152">
        <f t="shared" si="16"/>
        <v>0</v>
      </c>
      <c r="BY28" s="152">
        <f t="shared" si="17"/>
        <v>0</v>
      </c>
      <c r="BZ28" s="197" t="s">
        <v>1133</v>
      </c>
      <c r="CA28" s="192">
        <v>0</v>
      </c>
    </row>
    <row r="29" spans="1:80" ht="31.5" x14ac:dyDescent="0.25">
      <c r="A29" s="128" t="s">
        <v>505</v>
      </c>
      <c r="B29" s="144" t="s">
        <v>628</v>
      </c>
      <c r="C29" s="145" t="s">
        <v>740</v>
      </c>
      <c r="D29" s="197" t="s">
        <v>740</v>
      </c>
      <c r="E29" s="197" t="s">
        <v>740</v>
      </c>
      <c r="F29" s="198"/>
      <c r="G29" s="198"/>
      <c r="H29" s="198"/>
      <c r="I29" s="198"/>
      <c r="J29" s="198"/>
      <c r="K29" s="198"/>
      <c r="L29" s="198"/>
      <c r="M29" s="198"/>
      <c r="N29" s="198"/>
      <c r="O29" s="197" t="s">
        <v>502</v>
      </c>
      <c r="P29" s="197" t="s">
        <v>502</v>
      </c>
      <c r="Q29" s="197" t="s">
        <v>502</v>
      </c>
      <c r="R29" s="197" t="s">
        <v>502</v>
      </c>
      <c r="S29" s="197"/>
      <c r="T29" s="152">
        <v>0</v>
      </c>
      <c r="U29" s="152">
        <v>0</v>
      </c>
      <c r="V29" s="152">
        <v>0</v>
      </c>
      <c r="W29" s="152" t="s">
        <v>502</v>
      </c>
      <c r="X29" s="152" t="s">
        <v>502</v>
      </c>
      <c r="Y29" s="152" t="s">
        <v>502</v>
      </c>
      <c r="Z29" s="152" t="s">
        <v>502</v>
      </c>
      <c r="AA29" s="152">
        <v>0</v>
      </c>
      <c r="AB29" s="152">
        <v>0</v>
      </c>
      <c r="AC29" s="152">
        <v>0</v>
      </c>
      <c r="AD29" s="152">
        <v>0</v>
      </c>
      <c r="AE29" s="152" t="s">
        <v>502</v>
      </c>
      <c r="AF29" s="152" t="s">
        <v>502</v>
      </c>
      <c r="AG29" s="152">
        <f t="shared" si="6"/>
        <v>0</v>
      </c>
      <c r="AH29" s="152" t="s">
        <v>502</v>
      </c>
      <c r="AI29" s="152">
        <f t="shared" si="7"/>
        <v>0</v>
      </c>
      <c r="AJ29" s="152">
        <v>0</v>
      </c>
      <c r="AK29" s="152" t="s">
        <v>502</v>
      </c>
      <c r="AL29" s="152">
        <f>[1]В0228_1074205010351_05_0_69_!AG29*1.18</f>
        <v>0</v>
      </c>
      <c r="AM29" s="152">
        <v>0</v>
      </c>
      <c r="AN29" s="152">
        <v>0</v>
      </c>
      <c r="AO29" s="152">
        <f t="shared" si="9"/>
        <v>0</v>
      </c>
      <c r="AP29" s="152">
        <v>0</v>
      </c>
      <c r="AQ29" s="152">
        <v>0</v>
      </c>
      <c r="AR29" s="152">
        <v>0</v>
      </c>
      <c r="AS29" s="152">
        <v>0</v>
      </c>
      <c r="AT29" s="152">
        <v>0</v>
      </c>
      <c r="AU29" s="152">
        <v>0</v>
      </c>
      <c r="AV29" s="152">
        <v>0</v>
      </c>
      <c r="AW29" s="152">
        <v>0</v>
      </c>
      <c r="AX29" s="152">
        <v>0</v>
      </c>
      <c r="AY29" s="152">
        <f t="shared" si="10"/>
        <v>0</v>
      </c>
      <c r="AZ29" s="152">
        <v>0</v>
      </c>
      <c r="BA29" s="152">
        <v>0</v>
      </c>
      <c r="BB29" s="152">
        <v>0</v>
      </c>
      <c r="BC29" s="152">
        <v>0</v>
      </c>
      <c r="BD29" s="152">
        <v>0</v>
      </c>
      <c r="BE29" s="152">
        <v>0</v>
      </c>
      <c r="BF29" s="152"/>
      <c r="BG29" s="152"/>
      <c r="BH29" s="152"/>
      <c r="BI29" s="152"/>
      <c r="BJ29" s="152"/>
      <c r="BK29" s="152"/>
      <c r="BL29" s="152"/>
      <c r="BM29" s="152"/>
      <c r="BN29" s="152"/>
      <c r="BO29" s="152"/>
      <c r="BP29" s="152">
        <f t="shared" si="11"/>
        <v>0</v>
      </c>
      <c r="BQ29" s="152">
        <v>0</v>
      </c>
      <c r="BR29" s="152">
        <v>0</v>
      </c>
      <c r="BS29" s="152">
        <f t="shared" si="12"/>
        <v>0</v>
      </c>
      <c r="BT29" s="152">
        <v>0</v>
      </c>
      <c r="BU29" s="152">
        <f t="shared" si="13"/>
        <v>0</v>
      </c>
      <c r="BV29" s="152">
        <f t="shared" si="14"/>
        <v>0</v>
      </c>
      <c r="BW29" s="152">
        <f t="shared" si="15"/>
        <v>0</v>
      </c>
      <c r="BX29" s="152">
        <f t="shared" si="16"/>
        <v>0</v>
      </c>
      <c r="BY29" s="152">
        <f t="shared" si="17"/>
        <v>0</v>
      </c>
      <c r="BZ29" s="197" t="s">
        <v>1133</v>
      </c>
      <c r="CA29" s="192">
        <v>0</v>
      </c>
    </row>
    <row r="30" spans="1:80" ht="47.25" x14ac:dyDescent="0.25">
      <c r="A30" s="128" t="s">
        <v>509</v>
      </c>
      <c r="B30" s="144" t="s">
        <v>661</v>
      </c>
      <c r="C30" s="145" t="s">
        <v>740</v>
      </c>
      <c r="D30" s="197" t="s">
        <v>740</v>
      </c>
      <c r="E30" s="197" t="s">
        <v>740</v>
      </c>
      <c r="F30" s="198"/>
      <c r="G30" s="198"/>
      <c r="H30" s="198"/>
      <c r="I30" s="198"/>
      <c r="J30" s="198"/>
      <c r="K30" s="198"/>
      <c r="L30" s="198"/>
      <c r="M30" s="198"/>
      <c r="N30" s="198"/>
      <c r="O30" s="197" t="s">
        <v>502</v>
      </c>
      <c r="P30" s="197" t="s">
        <v>502</v>
      </c>
      <c r="Q30" s="197" t="s">
        <v>502</v>
      </c>
      <c r="R30" s="197" t="s">
        <v>502</v>
      </c>
      <c r="S30" s="197"/>
      <c r="T30" s="152">
        <v>0</v>
      </c>
      <c r="U30" s="152">
        <v>0</v>
      </c>
      <c r="V30" s="152" t="s">
        <v>502</v>
      </c>
      <c r="W30" s="152" t="s">
        <v>502</v>
      </c>
      <c r="X30" s="152" t="s">
        <v>502</v>
      </c>
      <c r="Y30" s="152" t="s">
        <v>502</v>
      </c>
      <c r="Z30" s="152" t="s">
        <v>502</v>
      </c>
      <c r="AA30" s="152">
        <v>0</v>
      </c>
      <c r="AB30" s="152">
        <v>0</v>
      </c>
      <c r="AC30" s="152">
        <v>0</v>
      </c>
      <c r="AD30" s="152">
        <v>0</v>
      </c>
      <c r="AE30" s="152" t="s">
        <v>502</v>
      </c>
      <c r="AF30" s="152" t="s">
        <v>502</v>
      </c>
      <c r="AG30" s="152">
        <f t="shared" si="6"/>
        <v>0</v>
      </c>
      <c r="AH30" s="152" t="s">
        <v>502</v>
      </c>
      <c r="AI30" s="152">
        <f t="shared" si="7"/>
        <v>0</v>
      </c>
      <c r="AJ30" s="152">
        <v>0</v>
      </c>
      <c r="AK30" s="152" t="s">
        <v>502</v>
      </c>
      <c r="AL30" s="152">
        <f>[1]В0228_1074205010351_05_0_69_!AG30*1.18</f>
        <v>0</v>
      </c>
      <c r="AM30" s="152">
        <v>0</v>
      </c>
      <c r="AN30" s="152">
        <v>0</v>
      </c>
      <c r="AO30" s="152">
        <f t="shared" si="9"/>
        <v>0</v>
      </c>
      <c r="AP30" s="152">
        <v>0</v>
      </c>
      <c r="AQ30" s="152">
        <v>0</v>
      </c>
      <c r="AR30" s="152">
        <v>0</v>
      </c>
      <c r="AS30" s="152">
        <v>0</v>
      </c>
      <c r="AT30" s="152">
        <v>0</v>
      </c>
      <c r="AU30" s="152">
        <v>0</v>
      </c>
      <c r="AV30" s="152">
        <v>0</v>
      </c>
      <c r="AW30" s="152">
        <v>0</v>
      </c>
      <c r="AX30" s="152">
        <v>0</v>
      </c>
      <c r="AY30" s="152">
        <f t="shared" si="10"/>
        <v>0</v>
      </c>
      <c r="AZ30" s="152">
        <v>0</v>
      </c>
      <c r="BA30" s="152">
        <v>0</v>
      </c>
      <c r="BB30" s="152">
        <v>0</v>
      </c>
      <c r="BC30" s="152">
        <v>0</v>
      </c>
      <c r="BD30" s="152">
        <v>0</v>
      </c>
      <c r="BE30" s="152">
        <v>0</v>
      </c>
      <c r="BF30" s="152"/>
      <c r="BG30" s="152"/>
      <c r="BH30" s="152"/>
      <c r="BI30" s="152"/>
      <c r="BJ30" s="152"/>
      <c r="BK30" s="152"/>
      <c r="BL30" s="152"/>
      <c r="BM30" s="152"/>
      <c r="BN30" s="152"/>
      <c r="BO30" s="152"/>
      <c r="BP30" s="152">
        <f t="shared" si="11"/>
        <v>0</v>
      </c>
      <c r="BQ30" s="152">
        <v>0</v>
      </c>
      <c r="BR30" s="152">
        <v>0</v>
      </c>
      <c r="BS30" s="152">
        <f t="shared" si="12"/>
        <v>0</v>
      </c>
      <c r="BT30" s="152">
        <v>0</v>
      </c>
      <c r="BU30" s="152">
        <f t="shared" si="13"/>
        <v>0</v>
      </c>
      <c r="BV30" s="152">
        <f t="shared" si="14"/>
        <v>0</v>
      </c>
      <c r="BW30" s="152">
        <f t="shared" si="15"/>
        <v>0</v>
      </c>
      <c r="BX30" s="152">
        <f t="shared" si="16"/>
        <v>0</v>
      </c>
      <c r="BY30" s="152">
        <f t="shared" si="17"/>
        <v>0</v>
      </c>
      <c r="BZ30" s="197" t="s">
        <v>1133</v>
      </c>
      <c r="CA30" s="192">
        <v>0</v>
      </c>
    </row>
    <row r="31" spans="1:80" ht="47.25" x14ac:dyDescent="0.25">
      <c r="A31" s="128" t="s">
        <v>511</v>
      </c>
      <c r="B31" s="144" t="s">
        <v>629</v>
      </c>
      <c r="C31" s="145" t="s">
        <v>740</v>
      </c>
      <c r="D31" s="197" t="s">
        <v>740</v>
      </c>
      <c r="E31" s="197" t="s">
        <v>740</v>
      </c>
      <c r="F31" s="198"/>
      <c r="G31" s="198"/>
      <c r="H31" s="198"/>
      <c r="I31" s="198"/>
      <c r="J31" s="198"/>
      <c r="K31" s="198"/>
      <c r="L31" s="198"/>
      <c r="M31" s="198"/>
      <c r="N31" s="198"/>
      <c r="O31" s="197" t="s">
        <v>502</v>
      </c>
      <c r="P31" s="197" t="s">
        <v>502</v>
      </c>
      <c r="Q31" s="197" t="s">
        <v>502</v>
      </c>
      <c r="R31" s="197" t="s">
        <v>502</v>
      </c>
      <c r="S31" s="197"/>
      <c r="T31" s="152">
        <v>0</v>
      </c>
      <c r="U31" s="152">
        <v>0</v>
      </c>
      <c r="V31" s="152" t="s">
        <v>502</v>
      </c>
      <c r="W31" s="152" t="s">
        <v>502</v>
      </c>
      <c r="X31" s="152" t="s">
        <v>502</v>
      </c>
      <c r="Y31" s="152" t="s">
        <v>502</v>
      </c>
      <c r="Z31" s="152" t="s">
        <v>502</v>
      </c>
      <c r="AA31" s="152">
        <v>0</v>
      </c>
      <c r="AB31" s="152">
        <v>0</v>
      </c>
      <c r="AC31" s="152">
        <v>0</v>
      </c>
      <c r="AD31" s="152">
        <v>0</v>
      </c>
      <c r="AE31" s="152" t="s">
        <v>502</v>
      </c>
      <c r="AF31" s="152" t="s">
        <v>502</v>
      </c>
      <c r="AG31" s="152">
        <f t="shared" si="6"/>
        <v>0</v>
      </c>
      <c r="AH31" s="152" t="s">
        <v>502</v>
      </c>
      <c r="AI31" s="152">
        <f t="shared" si="7"/>
        <v>0</v>
      </c>
      <c r="AJ31" s="152">
        <v>0</v>
      </c>
      <c r="AK31" s="152" t="s">
        <v>502</v>
      </c>
      <c r="AL31" s="152">
        <f>[1]В0228_1074205010351_05_0_69_!AG31*1.18</f>
        <v>0</v>
      </c>
      <c r="AM31" s="152">
        <v>0</v>
      </c>
      <c r="AN31" s="152">
        <v>0</v>
      </c>
      <c r="AO31" s="152">
        <f t="shared" si="9"/>
        <v>0</v>
      </c>
      <c r="AP31" s="152">
        <v>0</v>
      </c>
      <c r="AQ31" s="152">
        <v>0</v>
      </c>
      <c r="AR31" s="152">
        <v>0</v>
      </c>
      <c r="AS31" s="152">
        <v>0</v>
      </c>
      <c r="AT31" s="152">
        <v>0</v>
      </c>
      <c r="AU31" s="152">
        <v>0</v>
      </c>
      <c r="AV31" s="152">
        <v>0</v>
      </c>
      <c r="AW31" s="152">
        <v>0</v>
      </c>
      <c r="AX31" s="152">
        <v>0</v>
      </c>
      <c r="AY31" s="152">
        <f t="shared" si="10"/>
        <v>0</v>
      </c>
      <c r="AZ31" s="152">
        <v>0</v>
      </c>
      <c r="BA31" s="152">
        <v>0</v>
      </c>
      <c r="BB31" s="152">
        <v>0</v>
      </c>
      <c r="BC31" s="152">
        <v>0</v>
      </c>
      <c r="BD31" s="152">
        <v>0</v>
      </c>
      <c r="BE31" s="152">
        <v>0</v>
      </c>
      <c r="BF31" s="152"/>
      <c r="BG31" s="152"/>
      <c r="BH31" s="152"/>
      <c r="BI31" s="152"/>
      <c r="BJ31" s="152"/>
      <c r="BK31" s="152"/>
      <c r="BL31" s="152"/>
      <c r="BM31" s="152"/>
      <c r="BN31" s="152"/>
      <c r="BO31" s="152"/>
      <c r="BP31" s="152">
        <f t="shared" si="11"/>
        <v>0</v>
      </c>
      <c r="BQ31" s="152">
        <v>0</v>
      </c>
      <c r="BR31" s="152">
        <v>0</v>
      </c>
      <c r="BS31" s="152">
        <f t="shared" si="12"/>
        <v>0</v>
      </c>
      <c r="BT31" s="152">
        <v>0</v>
      </c>
      <c r="BU31" s="152">
        <f t="shared" si="13"/>
        <v>0</v>
      </c>
      <c r="BV31" s="152">
        <f t="shared" si="14"/>
        <v>0</v>
      </c>
      <c r="BW31" s="152">
        <f t="shared" si="15"/>
        <v>0</v>
      </c>
      <c r="BX31" s="152">
        <f t="shared" si="16"/>
        <v>0</v>
      </c>
      <c r="BY31" s="152">
        <f t="shared" si="17"/>
        <v>0</v>
      </c>
      <c r="BZ31" s="197" t="s">
        <v>1133</v>
      </c>
      <c r="CA31" s="192">
        <v>0</v>
      </c>
    </row>
    <row r="32" spans="1:80" ht="31.5" x14ac:dyDescent="0.25">
      <c r="A32" s="128" t="s">
        <v>513</v>
      </c>
      <c r="B32" s="144" t="s">
        <v>630</v>
      </c>
      <c r="C32" s="145" t="s">
        <v>740</v>
      </c>
      <c r="D32" s="197" t="s">
        <v>740</v>
      </c>
      <c r="E32" s="197" t="s">
        <v>740</v>
      </c>
      <c r="F32" s="198"/>
      <c r="G32" s="198"/>
      <c r="H32" s="198"/>
      <c r="I32" s="198"/>
      <c r="J32" s="198"/>
      <c r="K32" s="198"/>
      <c r="L32" s="198"/>
      <c r="M32" s="198"/>
      <c r="N32" s="198"/>
      <c r="O32" s="197" t="s">
        <v>502</v>
      </c>
      <c r="P32" s="197" t="s">
        <v>502</v>
      </c>
      <c r="Q32" s="197" t="s">
        <v>502</v>
      </c>
      <c r="R32" s="197" t="s">
        <v>502</v>
      </c>
      <c r="S32" s="197"/>
      <c r="T32" s="152">
        <v>0</v>
      </c>
      <c r="U32" s="152">
        <v>0</v>
      </c>
      <c r="V32" s="197" t="s">
        <v>502</v>
      </c>
      <c r="W32" s="152" t="s">
        <v>502</v>
      </c>
      <c r="X32" s="152" t="s">
        <v>502</v>
      </c>
      <c r="Y32" s="152" t="s">
        <v>502</v>
      </c>
      <c r="Z32" s="152" t="s">
        <v>502</v>
      </c>
      <c r="AA32" s="152">
        <v>0</v>
      </c>
      <c r="AB32" s="152">
        <v>0</v>
      </c>
      <c r="AC32" s="152">
        <v>0</v>
      </c>
      <c r="AD32" s="152">
        <v>0</v>
      </c>
      <c r="AE32" s="152" t="s">
        <v>502</v>
      </c>
      <c r="AF32" s="152" t="s">
        <v>502</v>
      </c>
      <c r="AG32" s="152">
        <f t="shared" si="6"/>
        <v>0</v>
      </c>
      <c r="AH32" s="152" t="s">
        <v>502</v>
      </c>
      <c r="AI32" s="152">
        <f t="shared" si="7"/>
        <v>0</v>
      </c>
      <c r="AJ32" s="152">
        <v>0</v>
      </c>
      <c r="AK32" s="152" t="s">
        <v>502</v>
      </c>
      <c r="AL32" s="152">
        <f>[1]В0228_1074205010351_05_0_69_!AG32*1.18</f>
        <v>0</v>
      </c>
      <c r="AM32" s="152">
        <v>0</v>
      </c>
      <c r="AN32" s="152">
        <v>0</v>
      </c>
      <c r="AO32" s="152">
        <f t="shared" si="9"/>
        <v>0</v>
      </c>
      <c r="AP32" s="152">
        <v>0</v>
      </c>
      <c r="AQ32" s="152">
        <v>0</v>
      </c>
      <c r="AR32" s="152">
        <v>0</v>
      </c>
      <c r="AS32" s="152">
        <v>0</v>
      </c>
      <c r="AT32" s="152">
        <v>0</v>
      </c>
      <c r="AU32" s="152">
        <v>0</v>
      </c>
      <c r="AV32" s="152">
        <v>0</v>
      </c>
      <c r="AW32" s="152">
        <v>0</v>
      </c>
      <c r="AX32" s="152">
        <v>0</v>
      </c>
      <c r="AY32" s="152">
        <f t="shared" si="10"/>
        <v>0</v>
      </c>
      <c r="AZ32" s="152">
        <v>0</v>
      </c>
      <c r="BA32" s="152">
        <v>0</v>
      </c>
      <c r="BB32" s="152">
        <v>0</v>
      </c>
      <c r="BC32" s="152">
        <v>0</v>
      </c>
      <c r="BD32" s="152">
        <v>0</v>
      </c>
      <c r="BE32" s="152">
        <v>0</v>
      </c>
      <c r="BF32" s="152"/>
      <c r="BG32" s="152"/>
      <c r="BH32" s="152"/>
      <c r="BI32" s="152"/>
      <c r="BJ32" s="152"/>
      <c r="BK32" s="152"/>
      <c r="BL32" s="152"/>
      <c r="BM32" s="152"/>
      <c r="BN32" s="152"/>
      <c r="BO32" s="152"/>
      <c r="BP32" s="152">
        <f t="shared" si="11"/>
        <v>0</v>
      </c>
      <c r="BQ32" s="152">
        <v>0</v>
      </c>
      <c r="BR32" s="152">
        <v>0</v>
      </c>
      <c r="BS32" s="152">
        <f t="shared" si="12"/>
        <v>0</v>
      </c>
      <c r="BT32" s="152">
        <v>0</v>
      </c>
      <c r="BU32" s="152">
        <f t="shared" si="13"/>
        <v>0</v>
      </c>
      <c r="BV32" s="152">
        <f t="shared" si="14"/>
        <v>0</v>
      </c>
      <c r="BW32" s="152">
        <f t="shared" si="15"/>
        <v>0</v>
      </c>
      <c r="BX32" s="152">
        <f t="shared" si="16"/>
        <v>0</v>
      </c>
      <c r="BY32" s="152">
        <f t="shared" si="17"/>
        <v>0</v>
      </c>
      <c r="BZ32" s="197" t="s">
        <v>1133</v>
      </c>
      <c r="CA32" s="192">
        <v>0</v>
      </c>
    </row>
    <row r="33" spans="1:79" ht="31.5" x14ac:dyDescent="0.25">
      <c r="A33" s="128" t="s">
        <v>517</v>
      </c>
      <c r="B33" s="144" t="s">
        <v>632</v>
      </c>
      <c r="C33" s="145" t="s">
        <v>740</v>
      </c>
      <c r="D33" s="197" t="s">
        <v>740</v>
      </c>
      <c r="E33" s="197" t="s">
        <v>740</v>
      </c>
      <c r="F33" s="198"/>
      <c r="G33" s="198"/>
      <c r="H33" s="198"/>
      <c r="I33" s="198"/>
      <c r="J33" s="198"/>
      <c r="K33" s="198"/>
      <c r="L33" s="198"/>
      <c r="M33" s="198"/>
      <c r="N33" s="198"/>
      <c r="O33" s="197" t="s">
        <v>502</v>
      </c>
      <c r="P33" s="197" t="s">
        <v>502</v>
      </c>
      <c r="Q33" s="197" t="s">
        <v>502</v>
      </c>
      <c r="R33" s="197" t="s">
        <v>502</v>
      </c>
      <c r="S33" s="197"/>
      <c r="T33" s="152">
        <v>0</v>
      </c>
      <c r="U33" s="152">
        <v>0</v>
      </c>
      <c r="V33" s="197" t="s">
        <v>502</v>
      </c>
      <c r="W33" s="152" t="s">
        <v>502</v>
      </c>
      <c r="X33" s="152" t="s">
        <v>502</v>
      </c>
      <c r="Y33" s="152" t="s">
        <v>502</v>
      </c>
      <c r="Z33" s="152" t="s">
        <v>502</v>
      </c>
      <c r="AA33" s="152">
        <v>0</v>
      </c>
      <c r="AB33" s="152">
        <v>0</v>
      </c>
      <c r="AC33" s="152">
        <v>0</v>
      </c>
      <c r="AD33" s="152">
        <v>0</v>
      </c>
      <c r="AE33" s="152" t="s">
        <v>502</v>
      </c>
      <c r="AF33" s="152" t="s">
        <v>502</v>
      </c>
      <c r="AG33" s="152">
        <f t="shared" si="6"/>
        <v>0</v>
      </c>
      <c r="AH33" s="152" t="s">
        <v>502</v>
      </c>
      <c r="AI33" s="152">
        <f t="shared" si="7"/>
        <v>0</v>
      </c>
      <c r="AJ33" s="152">
        <v>0</v>
      </c>
      <c r="AK33" s="152" t="s">
        <v>502</v>
      </c>
      <c r="AL33" s="152">
        <f>[1]В0228_1074205010351_05_0_69_!AG33*1.18</f>
        <v>0</v>
      </c>
      <c r="AM33" s="152">
        <v>0</v>
      </c>
      <c r="AN33" s="152">
        <v>0</v>
      </c>
      <c r="AO33" s="152">
        <f t="shared" si="9"/>
        <v>0</v>
      </c>
      <c r="AP33" s="152">
        <v>0</v>
      </c>
      <c r="AQ33" s="152">
        <v>0</v>
      </c>
      <c r="AR33" s="152">
        <v>0</v>
      </c>
      <c r="AS33" s="152">
        <v>0</v>
      </c>
      <c r="AT33" s="152">
        <v>0</v>
      </c>
      <c r="AU33" s="152">
        <v>0</v>
      </c>
      <c r="AV33" s="152">
        <v>0</v>
      </c>
      <c r="AW33" s="152">
        <v>0</v>
      </c>
      <c r="AX33" s="152">
        <v>0</v>
      </c>
      <c r="AY33" s="152">
        <f t="shared" si="10"/>
        <v>0</v>
      </c>
      <c r="AZ33" s="152">
        <v>0</v>
      </c>
      <c r="BA33" s="152">
        <v>0</v>
      </c>
      <c r="BB33" s="152">
        <v>0</v>
      </c>
      <c r="BC33" s="152">
        <v>0</v>
      </c>
      <c r="BD33" s="152">
        <v>0</v>
      </c>
      <c r="BE33" s="152">
        <v>0</v>
      </c>
      <c r="BF33" s="152"/>
      <c r="BG33" s="152"/>
      <c r="BH33" s="152"/>
      <c r="BI33" s="152"/>
      <c r="BJ33" s="152"/>
      <c r="BK33" s="152"/>
      <c r="BL33" s="152"/>
      <c r="BM33" s="152"/>
      <c r="BN33" s="152"/>
      <c r="BO33" s="152"/>
      <c r="BP33" s="152">
        <f t="shared" si="11"/>
        <v>0</v>
      </c>
      <c r="BQ33" s="152">
        <v>0</v>
      </c>
      <c r="BR33" s="152">
        <v>0</v>
      </c>
      <c r="BS33" s="152">
        <f t="shared" si="12"/>
        <v>0</v>
      </c>
      <c r="BT33" s="152">
        <v>0</v>
      </c>
      <c r="BU33" s="152">
        <f t="shared" si="13"/>
        <v>0</v>
      </c>
      <c r="BV33" s="152">
        <f t="shared" si="14"/>
        <v>0</v>
      </c>
      <c r="BW33" s="152">
        <f t="shared" si="15"/>
        <v>0</v>
      </c>
      <c r="BX33" s="152">
        <f t="shared" si="16"/>
        <v>0</v>
      </c>
      <c r="BY33" s="152">
        <f t="shared" si="17"/>
        <v>0</v>
      </c>
      <c r="BZ33" s="197" t="s">
        <v>1133</v>
      </c>
      <c r="CA33" s="192">
        <v>0</v>
      </c>
    </row>
    <row r="34" spans="1:79" ht="47.25" x14ac:dyDescent="0.25">
      <c r="A34" s="128" t="s">
        <v>519</v>
      </c>
      <c r="B34" s="144" t="s">
        <v>633</v>
      </c>
      <c r="C34" s="145" t="s">
        <v>740</v>
      </c>
      <c r="D34" s="197" t="s">
        <v>740</v>
      </c>
      <c r="E34" s="197" t="s">
        <v>740</v>
      </c>
      <c r="F34" s="198"/>
      <c r="G34" s="198"/>
      <c r="H34" s="198"/>
      <c r="I34" s="198"/>
      <c r="J34" s="198"/>
      <c r="K34" s="198"/>
      <c r="L34" s="198"/>
      <c r="M34" s="198"/>
      <c r="N34" s="198"/>
      <c r="O34" s="197" t="s">
        <v>502</v>
      </c>
      <c r="P34" s="197" t="s">
        <v>502</v>
      </c>
      <c r="Q34" s="197" t="s">
        <v>502</v>
      </c>
      <c r="R34" s="197" t="s">
        <v>502</v>
      </c>
      <c r="S34" s="197"/>
      <c r="T34" s="152">
        <v>0</v>
      </c>
      <c r="U34" s="152">
        <v>0</v>
      </c>
      <c r="V34" s="197" t="s">
        <v>502</v>
      </c>
      <c r="W34" s="152" t="s">
        <v>502</v>
      </c>
      <c r="X34" s="152" t="s">
        <v>502</v>
      </c>
      <c r="Y34" s="152" t="s">
        <v>502</v>
      </c>
      <c r="Z34" s="152" t="s">
        <v>502</v>
      </c>
      <c r="AA34" s="152">
        <v>0</v>
      </c>
      <c r="AB34" s="152">
        <v>0</v>
      </c>
      <c r="AC34" s="152">
        <v>0</v>
      </c>
      <c r="AD34" s="152">
        <v>0</v>
      </c>
      <c r="AE34" s="152" t="s">
        <v>502</v>
      </c>
      <c r="AF34" s="152" t="s">
        <v>502</v>
      </c>
      <c r="AG34" s="152">
        <f t="shared" si="6"/>
        <v>0</v>
      </c>
      <c r="AH34" s="152" t="s">
        <v>502</v>
      </c>
      <c r="AI34" s="152">
        <f t="shared" si="7"/>
        <v>0</v>
      </c>
      <c r="AJ34" s="152">
        <v>0</v>
      </c>
      <c r="AK34" s="152" t="s">
        <v>502</v>
      </c>
      <c r="AL34" s="152">
        <f>[1]В0228_1074205010351_05_0_69_!AG34*1.18</f>
        <v>0</v>
      </c>
      <c r="AM34" s="152">
        <v>0</v>
      </c>
      <c r="AN34" s="152">
        <v>0</v>
      </c>
      <c r="AO34" s="152">
        <f t="shared" si="9"/>
        <v>0</v>
      </c>
      <c r="AP34" s="152">
        <v>0</v>
      </c>
      <c r="AQ34" s="152">
        <v>0</v>
      </c>
      <c r="AR34" s="152">
        <v>0</v>
      </c>
      <c r="AS34" s="152">
        <v>0</v>
      </c>
      <c r="AT34" s="152">
        <v>0</v>
      </c>
      <c r="AU34" s="152">
        <v>0</v>
      </c>
      <c r="AV34" s="152">
        <v>0</v>
      </c>
      <c r="AW34" s="152">
        <v>0</v>
      </c>
      <c r="AX34" s="152">
        <v>0</v>
      </c>
      <c r="AY34" s="152">
        <f t="shared" si="10"/>
        <v>0</v>
      </c>
      <c r="AZ34" s="152">
        <v>0</v>
      </c>
      <c r="BA34" s="152">
        <v>0</v>
      </c>
      <c r="BB34" s="152">
        <v>0</v>
      </c>
      <c r="BC34" s="152">
        <v>0</v>
      </c>
      <c r="BD34" s="152">
        <v>0</v>
      </c>
      <c r="BE34" s="152">
        <v>0</v>
      </c>
      <c r="BF34" s="152"/>
      <c r="BG34" s="152"/>
      <c r="BH34" s="152"/>
      <c r="BI34" s="152"/>
      <c r="BJ34" s="152"/>
      <c r="BK34" s="152"/>
      <c r="BL34" s="152"/>
      <c r="BM34" s="152"/>
      <c r="BN34" s="152"/>
      <c r="BO34" s="152"/>
      <c r="BP34" s="152">
        <f t="shared" si="11"/>
        <v>0</v>
      </c>
      <c r="BQ34" s="152">
        <v>0</v>
      </c>
      <c r="BR34" s="152">
        <v>0</v>
      </c>
      <c r="BS34" s="152">
        <f t="shared" si="12"/>
        <v>0</v>
      </c>
      <c r="BT34" s="152">
        <v>0</v>
      </c>
      <c r="BU34" s="152">
        <f t="shared" si="13"/>
        <v>0</v>
      </c>
      <c r="BV34" s="152">
        <f t="shared" si="14"/>
        <v>0</v>
      </c>
      <c r="BW34" s="152">
        <f t="shared" si="15"/>
        <v>0</v>
      </c>
      <c r="BX34" s="152">
        <f t="shared" si="16"/>
        <v>0</v>
      </c>
      <c r="BY34" s="152">
        <f t="shared" si="17"/>
        <v>0</v>
      </c>
      <c r="BZ34" s="197" t="s">
        <v>1133</v>
      </c>
      <c r="CA34" s="192">
        <v>0</v>
      </c>
    </row>
    <row r="35" spans="1:79" ht="31.5" x14ac:dyDescent="0.25">
      <c r="A35" s="128" t="s">
        <v>520</v>
      </c>
      <c r="B35" s="144" t="s">
        <v>634</v>
      </c>
      <c r="C35" s="145" t="s">
        <v>740</v>
      </c>
      <c r="D35" s="197" t="s">
        <v>740</v>
      </c>
      <c r="E35" s="197" t="s">
        <v>740</v>
      </c>
      <c r="F35" s="198"/>
      <c r="G35" s="198"/>
      <c r="H35" s="198"/>
      <c r="I35" s="198"/>
      <c r="J35" s="198"/>
      <c r="K35" s="198"/>
      <c r="L35" s="198"/>
      <c r="M35" s="198"/>
      <c r="N35" s="198"/>
      <c r="O35" s="197" t="s">
        <v>502</v>
      </c>
      <c r="P35" s="197" t="s">
        <v>502</v>
      </c>
      <c r="Q35" s="197" t="s">
        <v>502</v>
      </c>
      <c r="R35" s="197" t="s">
        <v>502</v>
      </c>
      <c r="S35" s="197"/>
      <c r="T35" s="152">
        <v>0</v>
      </c>
      <c r="U35" s="152">
        <v>0</v>
      </c>
      <c r="V35" s="197" t="s">
        <v>502</v>
      </c>
      <c r="W35" s="152" t="s">
        <v>502</v>
      </c>
      <c r="X35" s="152" t="s">
        <v>502</v>
      </c>
      <c r="Y35" s="152" t="s">
        <v>502</v>
      </c>
      <c r="Z35" s="152" t="s">
        <v>502</v>
      </c>
      <c r="AA35" s="152">
        <v>0</v>
      </c>
      <c r="AB35" s="152">
        <v>0</v>
      </c>
      <c r="AC35" s="152">
        <v>0</v>
      </c>
      <c r="AD35" s="152">
        <v>0</v>
      </c>
      <c r="AE35" s="152" t="s">
        <v>502</v>
      </c>
      <c r="AF35" s="152" t="s">
        <v>502</v>
      </c>
      <c r="AG35" s="152">
        <f t="shared" si="6"/>
        <v>0</v>
      </c>
      <c r="AH35" s="152" t="s">
        <v>502</v>
      </c>
      <c r="AI35" s="152">
        <f t="shared" si="7"/>
        <v>0</v>
      </c>
      <c r="AJ35" s="152">
        <v>0</v>
      </c>
      <c r="AK35" s="152" t="s">
        <v>502</v>
      </c>
      <c r="AL35" s="152">
        <f>[1]В0228_1074205010351_05_0_69_!AG35*1.18</f>
        <v>0</v>
      </c>
      <c r="AM35" s="152">
        <v>0</v>
      </c>
      <c r="AN35" s="152">
        <v>0</v>
      </c>
      <c r="AO35" s="152">
        <f t="shared" si="9"/>
        <v>0</v>
      </c>
      <c r="AP35" s="152">
        <v>0</v>
      </c>
      <c r="AQ35" s="152">
        <v>0</v>
      </c>
      <c r="AR35" s="152">
        <v>0</v>
      </c>
      <c r="AS35" s="152">
        <v>0</v>
      </c>
      <c r="AT35" s="152">
        <v>0</v>
      </c>
      <c r="AU35" s="152">
        <v>0</v>
      </c>
      <c r="AV35" s="152">
        <v>0</v>
      </c>
      <c r="AW35" s="152">
        <v>0</v>
      </c>
      <c r="AX35" s="152">
        <v>0</v>
      </c>
      <c r="AY35" s="152">
        <f t="shared" si="10"/>
        <v>0</v>
      </c>
      <c r="AZ35" s="152">
        <v>0</v>
      </c>
      <c r="BA35" s="152">
        <v>0</v>
      </c>
      <c r="BB35" s="152">
        <v>0</v>
      </c>
      <c r="BC35" s="152">
        <v>0</v>
      </c>
      <c r="BD35" s="152">
        <v>0</v>
      </c>
      <c r="BE35" s="152">
        <v>0</v>
      </c>
      <c r="BF35" s="152"/>
      <c r="BG35" s="152"/>
      <c r="BH35" s="152"/>
      <c r="BI35" s="152"/>
      <c r="BJ35" s="152"/>
      <c r="BK35" s="152"/>
      <c r="BL35" s="152"/>
      <c r="BM35" s="152"/>
      <c r="BN35" s="152"/>
      <c r="BO35" s="152"/>
      <c r="BP35" s="152">
        <f t="shared" si="11"/>
        <v>0</v>
      </c>
      <c r="BQ35" s="152">
        <v>0</v>
      </c>
      <c r="BR35" s="152">
        <v>0</v>
      </c>
      <c r="BS35" s="152">
        <f t="shared" si="12"/>
        <v>0</v>
      </c>
      <c r="BT35" s="152">
        <v>0</v>
      </c>
      <c r="BU35" s="152">
        <f t="shared" si="13"/>
        <v>0</v>
      </c>
      <c r="BV35" s="152">
        <f t="shared" si="14"/>
        <v>0</v>
      </c>
      <c r="BW35" s="152">
        <f t="shared" si="15"/>
        <v>0</v>
      </c>
      <c r="BX35" s="152">
        <f t="shared" si="16"/>
        <v>0</v>
      </c>
      <c r="BY35" s="152">
        <f t="shared" si="17"/>
        <v>0</v>
      </c>
      <c r="BZ35" s="197" t="s">
        <v>1133</v>
      </c>
      <c r="CA35" s="192">
        <v>0</v>
      </c>
    </row>
    <row r="36" spans="1:79" ht="31.5" x14ac:dyDescent="0.25">
      <c r="A36" s="128" t="s">
        <v>523</v>
      </c>
      <c r="B36" s="144" t="s">
        <v>635</v>
      </c>
      <c r="C36" s="145" t="s">
        <v>740</v>
      </c>
      <c r="D36" s="197" t="s">
        <v>740</v>
      </c>
      <c r="E36" s="197" t="s">
        <v>740</v>
      </c>
      <c r="F36" s="198"/>
      <c r="G36" s="198"/>
      <c r="H36" s="198"/>
      <c r="I36" s="198"/>
      <c r="J36" s="198"/>
      <c r="K36" s="198"/>
      <c r="L36" s="198"/>
      <c r="M36" s="198"/>
      <c r="N36" s="198"/>
      <c r="O36" s="197" t="s">
        <v>502</v>
      </c>
      <c r="P36" s="197" t="s">
        <v>502</v>
      </c>
      <c r="Q36" s="197" t="s">
        <v>502</v>
      </c>
      <c r="R36" s="197" t="s">
        <v>502</v>
      </c>
      <c r="S36" s="197"/>
      <c r="T36" s="152">
        <v>0</v>
      </c>
      <c r="U36" s="152">
        <v>0</v>
      </c>
      <c r="V36" s="197" t="s">
        <v>502</v>
      </c>
      <c r="W36" s="152" t="s">
        <v>502</v>
      </c>
      <c r="X36" s="152" t="s">
        <v>502</v>
      </c>
      <c r="Y36" s="152" t="s">
        <v>502</v>
      </c>
      <c r="Z36" s="152" t="s">
        <v>502</v>
      </c>
      <c r="AA36" s="152">
        <v>0</v>
      </c>
      <c r="AB36" s="152">
        <v>0</v>
      </c>
      <c r="AC36" s="152">
        <v>0</v>
      </c>
      <c r="AD36" s="152">
        <v>0</v>
      </c>
      <c r="AE36" s="152" t="s">
        <v>502</v>
      </c>
      <c r="AF36" s="152" t="s">
        <v>502</v>
      </c>
      <c r="AG36" s="152">
        <f t="shared" si="6"/>
        <v>0</v>
      </c>
      <c r="AH36" s="152" t="s">
        <v>502</v>
      </c>
      <c r="AI36" s="152">
        <f t="shared" si="7"/>
        <v>0</v>
      </c>
      <c r="AJ36" s="152">
        <v>0</v>
      </c>
      <c r="AK36" s="152" t="s">
        <v>502</v>
      </c>
      <c r="AL36" s="152">
        <f>[1]В0228_1074205010351_05_0_69_!AG36*1.18</f>
        <v>0</v>
      </c>
      <c r="AM36" s="152">
        <v>0</v>
      </c>
      <c r="AN36" s="152">
        <v>0</v>
      </c>
      <c r="AO36" s="152">
        <f t="shared" si="9"/>
        <v>0</v>
      </c>
      <c r="AP36" s="152">
        <v>0</v>
      </c>
      <c r="AQ36" s="152">
        <v>0</v>
      </c>
      <c r="AR36" s="152">
        <v>0</v>
      </c>
      <c r="AS36" s="152">
        <v>0</v>
      </c>
      <c r="AT36" s="152">
        <v>0</v>
      </c>
      <c r="AU36" s="152">
        <v>0</v>
      </c>
      <c r="AV36" s="152">
        <v>0</v>
      </c>
      <c r="AW36" s="152">
        <v>0</v>
      </c>
      <c r="AX36" s="152">
        <v>0</v>
      </c>
      <c r="AY36" s="152">
        <f t="shared" si="10"/>
        <v>0</v>
      </c>
      <c r="AZ36" s="152">
        <v>0</v>
      </c>
      <c r="BA36" s="152">
        <v>0</v>
      </c>
      <c r="BB36" s="152">
        <v>0</v>
      </c>
      <c r="BC36" s="152">
        <v>0</v>
      </c>
      <c r="BD36" s="152">
        <v>0</v>
      </c>
      <c r="BE36" s="152">
        <v>0</v>
      </c>
      <c r="BF36" s="152"/>
      <c r="BG36" s="152"/>
      <c r="BH36" s="152"/>
      <c r="BI36" s="152"/>
      <c r="BJ36" s="152"/>
      <c r="BK36" s="152"/>
      <c r="BL36" s="152"/>
      <c r="BM36" s="152"/>
      <c r="BN36" s="152"/>
      <c r="BO36" s="152"/>
      <c r="BP36" s="152">
        <f t="shared" si="11"/>
        <v>0</v>
      </c>
      <c r="BQ36" s="152">
        <v>0</v>
      </c>
      <c r="BR36" s="152">
        <v>0</v>
      </c>
      <c r="BS36" s="152">
        <f t="shared" si="12"/>
        <v>0</v>
      </c>
      <c r="BT36" s="152">
        <v>0</v>
      </c>
      <c r="BU36" s="152">
        <f t="shared" si="13"/>
        <v>0</v>
      </c>
      <c r="BV36" s="152">
        <f t="shared" si="14"/>
        <v>0</v>
      </c>
      <c r="BW36" s="152">
        <f t="shared" si="15"/>
        <v>0</v>
      </c>
      <c r="BX36" s="152">
        <f t="shared" si="16"/>
        <v>0</v>
      </c>
      <c r="BY36" s="152">
        <f t="shared" si="17"/>
        <v>0</v>
      </c>
      <c r="BZ36" s="197" t="s">
        <v>1133</v>
      </c>
      <c r="CA36" s="192">
        <v>0</v>
      </c>
    </row>
    <row r="37" spans="1:79" ht="63" x14ac:dyDescent="0.25">
      <c r="A37" s="128" t="s">
        <v>525</v>
      </c>
      <c r="B37" s="144" t="s">
        <v>636</v>
      </c>
      <c r="C37" s="145" t="s">
        <v>740</v>
      </c>
      <c r="D37" s="197" t="s">
        <v>740</v>
      </c>
      <c r="E37" s="197" t="s">
        <v>740</v>
      </c>
      <c r="F37" s="198"/>
      <c r="G37" s="198"/>
      <c r="H37" s="198"/>
      <c r="I37" s="198"/>
      <c r="J37" s="198"/>
      <c r="K37" s="198"/>
      <c r="L37" s="198"/>
      <c r="M37" s="198"/>
      <c r="N37" s="198"/>
      <c r="O37" s="152" t="s">
        <v>502</v>
      </c>
      <c r="P37" s="152" t="s">
        <v>502</v>
      </c>
      <c r="Q37" s="152" t="s">
        <v>502</v>
      </c>
      <c r="R37" s="197" t="s">
        <v>502</v>
      </c>
      <c r="S37" s="197"/>
      <c r="T37" s="152">
        <v>0</v>
      </c>
      <c r="U37" s="152">
        <v>0</v>
      </c>
      <c r="V37" s="197" t="s">
        <v>502</v>
      </c>
      <c r="W37" s="152" t="s">
        <v>502</v>
      </c>
      <c r="X37" s="152" t="s">
        <v>502</v>
      </c>
      <c r="Y37" s="152" t="s">
        <v>502</v>
      </c>
      <c r="Z37" s="152" t="s">
        <v>502</v>
      </c>
      <c r="AA37" s="152">
        <v>0</v>
      </c>
      <c r="AB37" s="152">
        <v>0</v>
      </c>
      <c r="AC37" s="152">
        <v>0</v>
      </c>
      <c r="AD37" s="152">
        <v>0</v>
      </c>
      <c r="AE37" s="152" t="s">
        <v>502</v>
      </c>
      <c r="AF37" s="152" t="s">
        <v>502</v>
      </c>
      <c r="AG37" s="152">
        <f t="shared" si="6"/>
        <v>0</v>
      </c>
      <c r="AH37" s="152" t="s">
        <v>502</v>
      </c>
      <c r="AI37" s="152">
        <f t="shared" si="7"/>
        <v>0</v>
      </c>
      <c r="AJ37" s="152">
        <v>0</v>
      </c>
      <c r="AK37" s="152" t="s">
        <v>502</v>
      </c>
      <c r="AL37" s="152">
        <f>[1]В0228_1074205010351_05_0_69_!AG37*1.18</f>
        <v>0</v>
      </c>
      <c r="AM37" s="152">
        <v>0</v>
      </c>
      <c r="AN37" s="152">
        <v>0</v>
      </c>
      <c r="AO37" s="152">
        <f t="shared" si="9"/>
        <v>0</v>
      </c>
      <c r="AP37" s="152">
        <v>0</v>
      </c>
      <c r="AQ37" s="152">
        <v>0</v>
      </c>
      <c r="AR37" s="152">
        <v>0</v>
      </c>
      <c r="AS37" s="152">
        <v>0</v>
      </c>
      <c r="AT37" s="152">
        <v>0</v>
      </c>
      <c r="AU37" s="152">
        <v>0</v>
      </c>
      <c r="AV37" s="152">
        <v>0</v>
      </c>
      <c r="AW37" s="152">
        <v>0</v>
      </c>
      <c r="AX37" s="152">
        <v>0</v>
      </c>
      <c r="AY37" s="152">
        <f t="shared" si="10"/>
        <v>0</v>
      </c>
      <c r="AZ37" s="152">
        <v>0</v>
      </c>
      <c r="BA37" s="152">
        <v>0</v>
      </c>
      <c r="BB37" s="152">
        <v>0</v>
      </c>
      <c r="BC37" s="152">
        <v>0</v>
      </c>
      <c r="BD37" s="152">
        <v>0</v>
      </c>
      <c r="BE37" s="152">
        <v>0</v>
      </c>
      <c r="BF37" s="152"/>
      <c r="BG37" s="152"/>
      <c r="BH37" s="152"/>
      <c r="BI37" s="152"/>
      <c r="BJ37" s="152"/>
      <c r="BK37" s="152"/>
      <c r="BL37" s="152"/>
      <c r="BM37" s="152"/>
      <c r="BN37" s="152"/>
      <c r="BO37" s="152"/>
      <c r="BP37" s="152">
        <f t="shared" si="11"/>
        <v>0</v>
      </c>
      <c r="BQ37" s="152">
        <v>0</v>
      </c>
      <c r="BR37" s="152">
        <v>0</v>
      </c>
      <c r="BS37" s="152">
        <f t="shared" si="12"/>
        <v>0</v>
      </c>
      <c r="BT37" s="152">
        <v>0</v>
      </c>
      <c r="BU37" s="152">
        <f t="shared" si="13"/>
        <v>0</v>
      </c>
      <c r="BV37" s="152">
        <f t="shared" si="14"/>
        <v>0</v>
      </c>
      <c r="BW37" s="152">
        <f t="shared" si="15"/>
        <v>0</v>
      </c>
      <c r="BX37" s="152">
        <f t="shared" si="16"/>
        <v>0</v>
      </c>
      <c r="BY37" s="152">
        <f t="shared" si="17"/>
        <v>0</v>
      </c>
      <c r="BZ37" s="197" t="s">
        <v>1133</v>
      </c>
      <c r="CA37" s="192">
        <v>0</v>
      </c>
    </row>
    <row r="38" spans="1:79" ht="63" x14ac:dyDescent="0.25">
      <c r="A38" s="128" t="s">
        <v>525</v>
      </c>
      <c r="B38" s="144" t="s">
        <v>637</v>
      </c>
      <c r="C38" s="145" t="s">
        <v>740</v>
      </c>
      <c r="D38" s="197" t="s">
        <v>740</v>
      </c>
      <c r="E38" s="197" t="s">
        <v>740</v>
      </c>
      <c r="F38" s="198"/>
      <c r="G38" s="198"/>
      <c r="H38" s="198"/>
      <c r="I38" s="198"/>
      <c r="J38" s="198"/>
      <c r="K38" s="198"/>
      <c r="L38" s="198"/>
      <c r="M38" s="198"/>
      <c r="N38" s="198"/>
      <c r="O38" s="152" t="s">
        <v>502</v>
      </c>
      <c r="P38" s="152" t="s">
        <v>502</v>
      </c>
      <c r="Q38" s="152" t="s">
        <v>502</v>
      </c>
      <c r="R38" s="197" t="s">
        <v>502</v>
      </c>
      <c r="S38" s="197"/>
      <c r="T38" s="152">
        <v>0</v>
      </c>
      <c r="U38" s="152">
        <v>0</v>
      </c>
      <c r="V38" s="197" t="s">
        <v>502</v>
      </c>
      <c r="W38" s="152" t="s">
        <v>502</v>
      </c>
      <c r="X38" s="152" t="s">
        <v>502</v>
      </c>
      <c r="Y38" s="152" t="s">
        <v>502</v>
      </c>
      <c r="Z38" s="152" t="s">
        <v>502</v>
      </c>
      <c r="AA38" s="152">
        <v>0</v>
      </c>
      <c r="AB38" s="152">
        <v>0</v>
      </c>
      <c r="AC38" s="152">
        <v>0</v>
      </c>
      <c r="AD38" s="152">
        <v>0</v>
      </c>
      <c r="AE38" s="152" t="s">
        <v>502</v>
      </c>
      <c r="AF38" s="152" t="s">
        <v>502</v>
      </c>
      <c r="AG38" s="152">
        <f t="shared" si="6"/>
        <v>0</v>
      </c>
      <c r="AH38" s="152" t="s">
        <v>502</v>
      </c>
      <c r="AI38" s="152">
        <f t="shared" si="7"/>
        <v>0</v>
      </c>
      <c r="AJ38" s="152">
        <v>0</v>
      </c>
      <c r="AK38" s="152" t="s">
        <v>502</v>
      </c>
      <c r="AL38" s="152">
        <f>[1]В0228_1074205010351_05_0_69_!AG38*1.18</f>
        <v>0</v>
      </c>
      <c r="AM38" s="152">
        <v>0</v>
      </c>
      <c r="AN38" s="152">
        <v>0</v>
      </c>
      <c r="AO38" s="152">
        <f t="shared" si="9"/>
        <v>0</v>
      </c>
      <c r="AP38" s="152">
        <v>0</v>
      </c>
      <c r="AQ38" s="152">
        <v>0</v>
      </c>
      <c r="AR38" s="152">
        <v>0</v>
      </c>
      <c r="AS38" s="152">
        <v>0</v>
      </c>
      <c r="AT38" s="152">
        <v>0</v>
      </c>
      <c r="AU38" s="152">
        <v>0</v>
      </c>
      <c r="AV38" s="152">
        <v>0</v>
      </c>
      <c r="AW38" s="152">
        <v>0</v>
      </c>
      <c r="AX38" s="152">
        <v>0</v>
      </c>
      <c r="AY38" s="152">
        <f t="shared" si="10"/>
        <v>0</v>
      </c>
      <c r="AZ38" s="152">
        <v>0</v>
      </c>
      <c r="BA38" s="152">
        <v>0</v>
      </c>
      <c r="BB38" s="152">
        <v>0</v>
      </c>
      <c r="BC38" s="152">
        <v>0</v>
      </c>
      <c r="BD38" s="152">
        <v>0</v>
      </c>
      <c r="BE38" s="152">
        <v>0</v>
      </c>
      <c r="BF38" s="152"/>
      <c r="BG38" s="152"/>
      <c r="BH38" s="152"/>
      <c r="BI38" s="152"/>
      <c r="BJ38" s="152"/>
      <c r="BK38" s="152"/>
      <c r="BL38" s="152"/>
      <c r="BM38" s="152"/>
      <c r="BN38" s="152"/>
      <c r="BO38" s="152"/>
      <c r="BP38" s="152">
        <f t="shared" si="11"/>
        <v>0</v>
      </c>
      <c r="BQ38" s="152">
        <v>0</v>
      </c>
      <c r="BR38" s="152">
        <v>0</v>
      </c>
      <c r="BS38" s="152">
        <f t="shared" si="12"/>
        <v>0</v>
      </c>
      <c r="BT38" s="152">
        <v>0</v>
      </c>
      <c r="BU38" s="152">
        <f t="shared" si="13"/>
        <v>0</v>
      </c>
      <c r="BV38" s="152">
        <f t="shared" si="14"/>
        <v>0</v>
      </c>
      <c r="BW38" s="152">
        <f t="shared" si="15"/>
        <v>0</v>
      </c>
      <c r="BX38" s="152">
        <f t="shared" si="16"/>
        <v>0</v>
      </c>
      <c r="BY38" s="152">
        <f t="shared" si="17"/>
        <v>0</v>
      </c>
      <c r="BZ38" s="197" t="s">
        <v>1133</v>
      </c>
      <c r="CA38" s="192">
        <v>0</v>
      </c>
    </row>
    <row r="39" spans="1:79" ht="63" x14ac:dyDescent="0.25">
      <c r="A39" s="128" t="s">
        <v>525</v>
      </c>
      <c r="B39" s="144" t="s">
        <v>638</v>
      </c>
      <c r="C39" s="145" t="s">
        <v>740</v>
      </c>
      <c r="D39" s="197" t="s">
        <v>740</v>
      </c>
      <c r="E39" s="197" t="s">
        <v>740</v>
      </c>
      <c r="F39" s="198"/>
      <c r="G39" s="198"/>
      <c r="H39" s="198"/>
      <c r="I39" s="198"/>
      <c r="J39" s="198"/>
      <c r="K39" s="198"/>
      <c r="L39" s="198"/>
      <c r="M39" s="198"/>
      <c r="N39" s="198"/>
      <c r="O39" s="152" t="s">
        <v>502</v>
      </c>
      <c r="P39" s="152" t="s">
        <v>502</v>
      </c>
      <c r="Q39" s="152" t="s">
        <v>502</v>
      </c>
      <c r="R39" s="197" t="s">
        <v>502</v>
      </c>
      <c r="S39" s="197"/>
      <c r="T39" s="152">
        <v>0</v>
      </c>
      <c r="U39" s="152">
        <v>0</v>
      </c>
      <c r="V39" s="197" t="s">
        <v>502</v>
      </c>
      <c r="W39" s="152" t="s">
        <v>502</v>
      </c>
      <c r="X39" s="152" t="s">
        <v>502</v>
      </c>
      <c r="Y39" s="152" t="s">
        <v>502</v>
      </c>
      <c r="Z39" s="152" t="s">
        <v>502</v>
      </c>
      <c r="AA39" s="152">
        <v>0</v>
      </c>
      <c r="AB39" s="152">
        <v>0</v>
      </c>
      <c r="AC39" s="152">
        <v>0</v>
      </c>
      <c r="AD39" s="152">
        <v>0</v>
      </c>
      <c r="AE39" s="152" t="s">
        <v>502</v>
      </c>
      <c r="AF39" s="152" t="s">
        <v>502</v>
      </c>
      <c r="AG39" s="152">
        <f t="shared" si="6"/>
        <v>0</v>
      </c>
      <c r="AH39" s="152" t="s">
        <v>502</v>
      </c>
      <c r="AI39" s="152">
        <f t="shared" si="7"/>
        <v>0</v>
      </c>
      <c r="AJ39" s="152">
        <v>0</v>
      </c>
      <c r="AK39" s="152" t="s">
        <v>502</v>
      </c>
      <c r="AL39" s="152">
        <f>[1]В0228_1074205010351_05_0_69_!AG39*1.18</f>
        <v>0</v>
      </c>
      <c r="AM39" s="152">
        <v>0</v>
      </c>
      <c r="AN39" s="152">
        <v>0</v>
      </c>
      <c r="AO39" s="152">
        <f t="shared" si="9"/>
        <v>0</v>
      </c>
      <c r="AP39" s="152">
        <v>0</v>
      </c>
      <c r="AQ39" s="152">
        <v>0</v>
      </c>
      <c r="AR39" s="152">
        <v>0</v>
      </c>
      <c r="AS39" s="152">
        <v>0</v>
      </c>
      <c r="AT39" s="152">
        <v>0</v>
      </c>
      <c r="AU39" s="152">
        <v>0</v>
      </c>
      <c r="AV39" s="152">
        <v>0</v>
      </c>
      <c r="AW39" s="152">
        <v>0</v>
      </c>
      <c r="AX39" s="152">
        <v>0</v>
      </c>
      <c r="AY39" s="152">
        <f t="shared" si="10"/>
        <v>0</v>
      </c>
      <c r="AZ39" s="152">
        <v>0</v>
      </c>
      <c r="BA39" s="152">
        <v>0</v>
      </c>
      <c r="BB39" s="152">
        <v>0</v>
      </c>
      <c r="BC39" s="152">
        <v>0</v>
      </c>
      <c r="BD39" s="152">
        <v>0</v>
      </c>
      <c r="BE39" s="152">
        <v>0</v>
      </c>
      <c r="BF39" s="152"/>
      <c r="BG39" s="152"/>
      <c r="BH39" s="152"/>
      <c r="BI39" s="152"/>
      <c r="BJ39" s="152"/>
      <c r="BK39" s="152"/>
      <c r="BL39" s="152"/>
      <c r="BM39" s="152"/>
      <c r="BN39" s="152"/>
      <c r="BO39" s="152"/>
      <c r="BP39" s="152">
        <f t="shared" si="11"/>
        <v>0</v>
      </c>
      <c r="BQ39" s="152">
        <v>0</v>
      </c>
      <c r="BR39" s="152">
        <v>0</v>
      </c>
      <c r="BS39" s="152">
        <f t="shared" si="12"/>
        <v>0</v>
      </c>
      <c r="BT39" s="152">
        <v>0</v>
      </c>
      <c r="BU39" s="152">
        <f t="shared" si="13"/>
        <v>0</v>
      </c>
      <c r="BV39" s="152">
        <f t="shared" si="14"/>
        <v>0</v>
      </c>
      <c r="BW39" s="152">
        <f t="shared" si="15"/>
        <v>0</v>
      </c>
      <c r="BX39" s="152">
        <f t="shared" si="16"/>
        <v>0</v>
      </c>
      <c r="BY39" s="152">
        <f t="shared" si="17"/>
        <v>0</v>
      </c>
      <c r="BZ39" s="197" t="s">
        <v>1133</v>
      </c>
      <c r="CA39" s="192">
        <v>0</v>
      </c>
    </row>
    <row r="40" spans="1:79" ht="63" x14ac:dyDescent="0.25">
      <c r="A40" s="128" t="s">
        <v>526</v>
      </c>
      <c r="B40" s="144" t="s">
        <v>636</v>
      </c>
      <c r="C40" s="145" t="s">
        <v>740</v>
      </c>
      <c r="D40" s="197" t="s">
        <v>740</v>
      </c>
      <c r="E40" s="197" t="s">
        <v>740</v>
      </c>
      <c r="F40" s="198"/>
      <c r="G40" s="198"/>
      <c r="H40" s="198"/>
      <c r="I40" s="198"/>
      <c r="J40" s="198"/>
      <c r="K40" s="198"/>
      <c r="L40" s="198"/>
      <c r="M40" s="198"/>
      <c r="N40" s="198"/>
      <c r="O40" s="152" t="s">
        <v>502</v>
      </c>
      <c r="P40" s="152" t="s">
        <v>502</v>
      </c>
      <c r="Q40" s="152" t="s">
        <v>502</v>
      </c>
      <c r="R40" s="197" t="s">
        <v>502</v>
      </c>
      <c r="S40" s="197"/>
      <c r="T40" s="152">
        <v>0</v>
      </c>
      <c r="U40" s="152">
        <v>0</v>
      </c>
      <c r="V40" s="197" t="s">
        <v>502</v>
      </c>
      <c r="W40" s="152" t="s">
        <v>502</v>
      </c>
      <c r="X40" s="152" t="s">
        <v>502</v>
      </c>
      <c r="Y40" s="152" t="s">
        <v>502</v>
      </c>
      <c r="Z40" s="152" t="s">
        <v>502</v>
      </c>
      <c r="AA40" s="152">
        <v>0</v>
      </c>
      <c r="AB40" s="152">
        <v>0</v>
      </c>
      <c r="AC40" s="152">
        <v>0</v>
      </c>
      <c r="AD40" s="152">
        <v>0</v>
      </c>
      <c r="AE40" s="152" t="s">
        <v>502</v>
      </c>
      <c r="AF40" s="152" t="s">
        <v>502</v>
      </c>
      <c r="AG40" s="152">
        <f t="shared" si="6"/>
        <v>0</v>
      </c>
      <c r="AH40" s="152" t="s">
        <v>502</v>
      </c>
      <c r="AI40" s="152">
        <f t="shared" si="7"/>
        <v>0</v>
      </c>
      <c r="AJ40" s="152">
        <v>0</v>
      </c>
      <c r="AK40" s="152" t="s">
        <v>502</v>
      </c>
      <c r="AL40" s="152">
        <f>[1]В0228_1074205010351_05_0_69_!AG40*1.18</f>
        <v>0</v>
      </c>
      <c r="AM40" s="152">
        <v>0</v>
      </c>
      <c r="AN40" s="152">
        <v>0</v>
      </c>
      <c r="AO40" s="152">
        <f t="shared" si="9"/>
        <v>0</v>
      </c>
      <c r="AP40" s="152">
        <v>0</v>
      </c>
      <c r="AQ40" s="152">
        <v>0</v>
      </c>
      <c r="AR40" s="152">
        <v>0</v>
      </c>
      <c r="AS40" s="152">
        <v>0</v>
      </c>
      <c r="AT40" s="152">
        <v>0</v>
      </c>
      <c r="AU40" s="152">
        <v>0</v>
      </c>
      <c r="AV40" s="152">
        <v>0</v>
      </c>
      <c r="AW40" s="152">
        <v>0</v>
      </c>
      <c r="AX40" s="152">
        <v>0</v>
      </c>
      <c r="AY40" s="152">
        <f t="shared" si="10"/>
        <v>0</v>
      </c>
      <c r="AZ40" s="152">
        <v>0</v>
      </c>
      <c r="BA40" s="152">
        <v>0</v>
      </c>
      <c r="BB40" s="152">
        <v>0</v>
      </c>
      <c r="BC40" s="152">
        <v>0</v>
      </c>
      <c r="BD40" s="152">
        <v>0</v>
      </c>
      <c r="BE40" s="152">
        <v>0</v>
      </c>
      <c r="BF40" s="152"/>
      <c r="BG40" s="152"/>
      <c r="BH40" s="152"/>
      <c r="BI40" s="152"/>
      <c r="BJ40" s="152"/>
      <c r="BK40" s="152"/>
      <c r="BL40" s="152"/>
      <c r="BM40" s="152"/>
      <c r="BN40" s="152"/>
      <c r="BO40" s="152"/>
      <c r="BP40" s="152">
        <f t="shared" si="11"/>
        <v>0</v>
      </c>
      <c r="BQ40" s="152">
        <v>0</v>
      </c>
      <c r="BR40" s="152">
        <v>0</v>
      </c>
      <c r="BS40" s="152">
        <f t="shared" si="12"/>
        <v>0</v>
      </c>
      <c r="BT40" s="152">
        <v>0</v>
      </c>
      <c r="BU40" s="152">
        <f t="shared" si="13"/>
        <v>0</v>
      </c>
      <c r="BV40" s="152">
        <f t="shared" si="14"/>
        <v>0</v>
      </c>
      <c r="BW40" s="152">
        <f t="shared" si="15"/>
        <v>0</v>
      </c>
      <c r="BX40" s="152">
        <f t="shared" si="16"/>
        <v>0</v>
      </c>
      <c r="BY40" s="152">
        <f t="shared" si="17"/>
        <v>0</v>
      </c>
      <c r="BZ40" s="197" t="s">
        <v>1133</v>
      </c>
      <c r="CA40" s="192">
        <v>0</v>
      </c>
    </row>
    <row r="41" spans="1:79" ht="63" x14ac:dyDescent="0.25">
      <c r="A41" s="128" t="s">
        <v>526</v>
      </c>
      <c r="B41" s="144" t="s">
        <v>637</v>
      </c>
      <c r="C41" s="145" t="s">
        <v>740</v>
      </c>
      <c r="D41" s="197" t="s">
        <v>740</v>
      </c>
      <c r="E41" s="197" t="s">
        <v>740</v>
      </c>
      <c r="F41" s="198"/>
      <c r="G41" s="198"/>
      <c r="H41" s="198"/>
      <c r="I41" s="198"/>
      <c r="J41" s="198"/>
      <c r="K41" s="198"/>
      <c r="L41" s="198"/>
      <c r="M41" s="198"/>
      <c r="N41" s="198"/>
      <c r="O41" s="152" t="s">
        <v>502</v>
      </c>
      <c r="P41" s="152" t="s">
        <v>502</v>
      </c>
      <c r="Q41" s="152" t="s">
        <v>502</v>
      </c>
      <c r="R41" s="197" t="s">
        <v>502</v>
      </c>
      <c r="S41" s="197"/>
      <c r="T41" s="152">
        <v>0</v>
      </c>
      <c r="U41" s="152">
        <v>0</v>
      </c>
      <c r="V41" s="197" t="s">
        <v>502</v>
      </c>
      <c r="W41" s="152" t="s">
        <v>502</v>
      </c>
      <c r="X41" s="152" t="s">
        <v>502</v>
      </c>
      <c r="Y41" s="152" t="s">
        <v>502</v>
      </c>
      <c r="Z41" s="152" t="s">
        <v>502</v>
      </c>
      <c r="AA41" s="152">
        <v>0</v>
      </c>
      <c r="AB41" s="152">
        <v>0</v>
      </c>
      <c r="AC41" s="152">
        <v>0</v>
      </c>
      <c r="AD41" s="152">
        <v>0</v>
      </c>
      <c r="AE41" s="152" t="s">
        <v>502</v>
      </c>
      <c r="AF41" s="152" t="s">
        <v>502</v>
      </c>
      <c r="AG41" s="152">
        <f t="shared" si="6"/>
        <v>0</v>
      </c>
      <c r="AH41" s="152" t="s">
        <v>502</v>
      </c>
      <c r="AI41" s="152">
        <f t="shared" si="7"/>
        <v>0</v>
      </c>
      <c r="AJ41" s="152">
        <v>0</v>
      </c>
      <c r="AK41" s="152" t="s">
        <v>502</v>
      </c>
      <c r="AL41" s="152">
        <f>[1]В0228_1074205010351_05_0_69_!AG41*1.18</f>
        <v>0</v>
      </c>
      <c r="AM41" s="152">
        <v>0</v>
      </c>
      <c r="AN41" s="152">
        <v>0</v>
      </c>
      <c r="AO41" s="152">
        <f t="shared" si="9"/>
        <v>0</v>
      </c>
      <c r="AP41" s="152">
        <v>0</v>
      </c>
      <c r="AQ41" s="152">
        <v>0</v>
      </c>
      <c r="AR41" s="152">
        <v>0</v>
      </c>
      <c r="AS41" s="152">
        <v>0</v>
      </c>
      <c r="AT41" s="152">
        <v>0</v>
      </c>
      <c r="AU41" s="152">
        <v>0</v>
      </c>
      <c r="AV41" s="152">
        <v>0</v>
      </c>
      <c r="AW41" s="152">
        <v>0</v>
      </c>
      <c r="AX41" s="152">
        <v>0</v>
      </c>
      <c r="AY41" s="152">
        <f t="shared" si="10"/>
        <v>0</v>
      </c>
      <c r="AZ41" s="152">
        <v>0</v>
      </c>
      <c r="BA41" s="152">
        <v>0</v>
      </c>
      <c r="BB41" s="152">
        <v>0</v>
      </c>
      <c r="BC41" s="152">
        <v>0</v>
      </c>
      <c r="BD41" s="152">
        <v>0</v>
      </c>
      <c r="BE41" s="152">
        <v>0</v>
      </c>
      <c r="BF41" s="152"/>
      <c r="BG41" s="152"/>
      <c r="BH41" s="152"/>
      <c r="BI41" s="152"/>
      <c r="BJ41" s="152"/>
      <c r="BK41" s="152"/>
      <c r="BL41" s="152"/>
      <c r="BM41" s="152"/>
      <c r="BN41" s="152"/>
      <c r="BO41" s="152"/>
      <c r="BP41" s="152">
        <f t="shared" si="11"/>
        <v>0</v>
      </c>
      <c r="BQ41" s="152">
        <v>0</v>
      </c>
      <c r="BR41" s="152">
        <v>0</v>
      </c>
      <c r="BS41" s="152">
        <f t="shared" si="12"/>
        <v>0</v>
      </c>
      <c r="BT41" s="152">
        <v>0</v>
      </c>
      <c r="BU41" s="152">
        <f t="shared" si="13"/>
        <v>0</v>
      </c>
      <c r="BV41" s="152">
        <f t="shared" si="14"/>
        <v>0</v>
      </c>
      <c r="BW41" s="152">
        <f t="shared" si="15"/>
        <v>0</v>
      </c>
      <c r="BX41" s="152">
        <f t="shared" si="16"/>
        <v>0</v>
      </c>
      <c r="BY41" s="152">
        <f t="shared" si="17"/>
        <v>0</v>
      </c>
      <c r="BZ41" s="197" t="s">
        <v>1133</v>
      </c>
      <c r="CA41" s="192">
        <v>0</v>
      </c>
    </row>
    <row r="42" spans="1:79" ht="63" x14ac:dyDescent="0.25">
      <c r="A42" s="128" t="s">
        <v>526</v>
      </c>
      <c r="B42" s="144" t="s">
        <v>639</v>
      </c>
      <c r="C42" s="145" t="s">
        <v>740</v>
      </c>
      <c r="D42" s="197" t="s">
        <v>740</v>
      </c>
      <c r="E42" s="197" t="s">
        <v>740</v>
      </c>
      <c r="F42" s="198"/>
      <c r="G42" s="198"/>
      <c r="H42" s="198"/>
      <c r="I42" s="198"/>
      <c r="J42" s="198"/>
      <c r="K42" s="198"/>
      <c r="L42" s="198"/>
      <c r="M42" s="198"/>
      <c r="N42" s="198"/>
      <c r="O42" s="152" t="s">
        <v>502</v>
      </c>
      <c r="P42" s="152" t="s">
        <v>502</v>
      </c>
      <c r="Q42" s="152" t="s">
        <v>502</v>
      </c>
      <c r="R42" s="197" t="s">
        <v>502</v>
      </c>
      <c r="S42" s="197"/>
      <c r="T42" s="152">
        <v>0</v>
      </c>
      <c r="U42" s="152">
        <v>0</v>
      </c>
      <c r="V42" s="197" t="s">
        <v>502</v>
      </c>
      <c r="W42" s="152" t="s">
        <v>502</v>
      </c>
      <c r="X42" s="152" t="s">
        <v>502</v>
      </c>
      <c r="Y42" s="152" t="s">
        <v>502</v>
      </c>
      <c r="Z42" s="152" t="s">
        <v>502</v>
      </c>
      <c r="AA42" s="152">
        <v>0</v>
      </c>
      <c r="AB42" s="152">
        <v>0</v>
      </c>
      <c r="AC42" s="152">
        <v>0</v>
      </c>
      <c r="AD42" s="152">
        <v>0</v>
      </c>
      <c r="AE42" s="152" t="s">
        <v>502</v>
      </c>
      <c r="AF42" s="152" t="s">
        <v>502</v>
      </c>
      <c r="AG42" s="152">
        <f t="shared" si="6"/>
        <v>0</v>
      </c>
      <c r="AH42" s="152" t="s">
        <v>502</v>
      </c>
      <c r="AI42" s="152">
        <f t="shared" si="7"/>
        <v>0</v>
      </c>
      <c r="AJ42" s="152">
        <v>0</v>
      </c>
      <c r="AK42" s="152" t="s">
        <v>502</v>
      </c>
      <c r="AL42" s="152">
        <f>[1]В0228_1074205010351_05_0_69_!AG42*1.18</f>
        <v>0</v>
      </c>
      <c r="AM42" s="152">
        <v>0</v>
      </c>
      <c r="AN42" s="152">
        <v>0</v>
      </c>
      <c r="AO42" s="152">
        <f t="shared" si="9"/>
        <v>0</v>
      </c>
      <c r="AP42" s="152">
        <v>0</v>
      </c>
      <c r="AQ42" s="152">
        <v>0</v>
      </c>
      <c r="AR42" s="152">
        <v>0</v>
      </c>
      <c r="AS42" s="152">
        <v>0</v>
      </c>
      <c r="AT42" s="152">
        <v>0</v>
      </c>
      <c r="AU42" s="152">
        <v>0</v>
      </c>
      <c r="AV42" s="152">
        <v>0</v>
      </c>
      <c r="AW42" s="152">
        <v>0</v>
      </c>
      <c r="AX42" s="152">
        <v>0</v>
      </c>
      <c r="AY42" s="152">
        <f t="shared" si="10"/>
        <v>0</v>
      </c>
      <c r="AZ42" s="152">
        <v>0</v>
      </c>
      <c r="BA42" s="152">
        <v>0</v>
      </c>
      <c r="BB42" s="152">
        <v>0</v>
      </c>
      <c r="BC42" s="152">
        <v>0</v>
      </c>
      <c r="BD42" s="152">
        <v>0</v>
      </c>
      <c r="BE42" s="152">
        <v>0</v>
      </c>
      <c r="BF42" s="152"/>
      <c r="BG42" s="152"/>
      <c r="BH42" s="152"/>
      <c r="BI42" s="152"/>
      <c r="BJ42" s="152"/>
      <c r="BK42" s="152"/>
      <c r="BL42" s="152"/>
      <c r="BM42" s="152"/>
      <c r="BN42" s="152"/>
      <c r="BO42" s="152"/>
      <c r="BP42" s="152">
        <f t="shared" si="11"/>
        <v>0</v>
      </c>
      <c r="BQ42" s="152">
        <v>0</v>
      </c>
      <c r="BR42" s="152">
        <v>0</v>
      </c>
      <c r="BS42" s="152">
        <f t="shared" si="12"/>
        <v>0</v>
      </c>
      <c r="BT42" s="152">
        <v>0</v>
      </c>
      <c r="BU42" s="152">
        <f t="shared" si="13"/>
        <v>0</v>
      </c>
      <c r="BV42" s="152">
        <f t="shared" si="14"/>
        <v>0</v>
      </c>
      <c r="BW42" s="152">
        <f t="shared" si="15"/>
        <v>0</v>
      </c>
      <c r="BX42" s="152">
        <f t="shared" si="16"/>
        <v>0</v>
      </c>
      <c r="BY42" s="152">
        <f t="shared" si="17"/>
        <v>0</v>
      </c>
      <c r="BZ42" s="197" t="s">
        <v>1133</v>
      </c>
      <c r="CA42" s="192">
        <v>0</v>
      </c>
    </row>
    <row r="43" spans="1:79" ht="63" x14ac:dyDescent="0.25">
      <c r="A43" s="128" t="s">
        <v>529</v>
      </c>
      <c r="B43" s="144" t="s">
        <v>662</v>
      </c>
      <c r="C43" s="145" t="s">
        <v>740</v>
      </c>
      <c r="D43" s="197" t="s">
        <v>740</v>
      </c>
      <c r="E43" s="197" t="s">
        <v>740</v>
      </c>
      <c r="F43" s="198"/>
      <c r="G43" s="198"/>
      <c r="H43" s="198"/>
      <c r="I43" s="198"/>
      <c r="J43" s="198"/>
      <c r="K43" s="198"/>
      <c r="L43" s="198"/>
      <c r="M43" s="198"/>
      <c r="N43" s="198"/>
      <c r="O43" s="152" t="s">
        <v>502</v>
      </c>
      <c r="P43" s="152" t="s">
        <v>502</v>
      </c>
      <c r="Q43" s="152" t="s">
        <v>502</v>
      </c>
      <c r="R43" s="197" t="s">
        <v>502</v>
      </c>
      <c r="S43" s="197"/>
      <c r="T43" s="152">
        <v>0</v>
      </c>
      <c r="U43" s="152">
        <v>0</v>
      </c>
      <c r="V43" s="197" t="s">
        <v>502</v>
      </c>
      <c r="W43" s="152" t="s">
        <v>502</v>
      </c>
      <c r="X43" s="152" t="s">
        <v>502</v>
      </c>
      <c r="Y43" s="152" t="s">
        <v>502</v>
      </c>
      <c r="Z43" s="152" t="s">
        <v>502</v>
      </c>
      <c r="AA43" s="152">
        <v>0</v>
      </c>
      <c r="AB43" s="152">
        <v>0</v>
      </c>
      <c r="AC43" s="152">
        <v>0</v>
      </c>
      <c r="AD43" s="152">
        <v>0</v>
      </c>
      <c r="AE43" s="152" t="s">
        <v>502</v>
      </c>
      <c r="AF43" s="152" t="s">
        <v>502</v>
      </c>
      <c r="AG43" s="152">
        <f t="shared" si="6"/>
        <v>0</v>
      </c>
      <c r="AH43" s="152" t="s">
        <v>502</v>
      </c>
      <c r="AI43" s="152">
        <f t="shared" si="7"/>
        <v>0</v>
      </c>
      <c r="AJ43" s="152">
        <v>0</v>
      </c>
      <c r="AK43" s="152" t="s">
        <v>502</v>
      </c>
      <c r="AL43" s="152">
        <f>[1]В0228_1074205010351_05_0_69_!AG43*1.18</f>
        <v>0</v>
      </c>
      <c r="AM43" s="152">
        <v>0</v>
      </c>
      <c r="AN43" s="152">
        <v>0</v>
      </c>
      <c r="AO43" s="152">
        <f t="shared" si="9"/>
        <v>0</v>
      </c>
      <c r="AP43" s="152">
        <v>0</v>
      </c>
      <c r="AQ43" s="152">
        <v>0</v>
      </c>
      <c r="AR43" s="152">
        <v>0</v>
      </c>
      <c r="AS43" s="152">
        <v>0</v>
      </c>
      <c r="AT43" s="152">
        <v>0</v>
      </c>
      <c r="AU43" s="152">
        <v>0</v>
      </c>
      <c r="AV43" s="152">
        <v>0</v>
      </c>
      <c r="AW43" s="152">
        <v>0</v>
      </c>
      <c r="AX43" s="152">
        <v>0</v>
      </c>
      <c r="AY43" s="152">
        <f t="shared" si="10"/>
        <v>0</v>
      </c>
      <c r="AZ43" s="152">
        <v>0</v>
      </c>
      <c r="BA43" s="152">
        <v>0</v>
      </c>
      <c r="BB43" s="152">
        <v>0</v>
      </c>
      <c r="BC43" s="152">
        <v>0</v>
      </c>
      <c r="BD43" s="152">
        <v>0</v>
      </c>
      <c r="BE43" s="152">
        <v>0</v>
      </c>
      <c r="BF43" s="152"/>
      <c r="BG43" s="152"/>
      <c r="BH43" s="152"/>
      <c r="BI43" s="152"/>
      <c r="BJ43" s="152"/>
      <c r="BK43" s="152"/>
      <c r="BL43" s="152"/>
      <c r="BM43" s="152"/>
      <c r="BN43" s="152"/>
      <c r="BO43" s="152"/>
      <c r="BP43" s="152">
        <f t="shared" si="11"/>
        <v>0</v>
      </c>
      <c r="BQ43" s="152">
        <v>0</v>
      </c>
      <c r="BR43" s="152">
        <v>0</v>
      </c>
      <c r="BS43" s="152">
        <f t="shared" si="12"/>
        <v>0</v>
      </c>
      <c r="BT43" s="152">
        <v>0</v>
      </c>
      <c r="BU43" s="152">
        <f t="shared" si="13"/>
        <v>0</v>
      </c>
      <c r="BV43" s="152">
        <f t="shared" si="14"/>
        <v>0</v>
      </c>
      <c r="BW43" s="152">
        <f t="shared" si="15"/>
        <v>0</v>
      </c>
      <c r="BX43" s="152">
        <f t="shared" si="16"/>
        <v>0</v>
      </c>
      <c r="BY43" s="152">
        <f t="shared" si="17"/>
        <v>0</v>
      </c>
      <c r="BZ43" s="197" t="s">
        <v>1133</v>
      </c>
      <c r="CA43" s="192">
        <v>0</v>
      </c>
    </row>
    <row r="44" spans="1:79" ht="47.25" x14ac:dyDescent="0.25">
      <c r="A44" s="128" t="s">
        <v>532</v>
      </c>
      <c r="B44" s="144" t="s">
        <v>640</v>
      </c>
      <c r="C44" s="145" t="s">
        <v>740</v>
      </c>
      <c r="D44" s="197" t="s">
        <v>740</v>
      </c>
      <c r="E44" s="197" t="s">
        <v>740</v>
      </c>
      <c r="F44" s="198"/>
      <c r="G44" s="198"/>
      <c r="H44" s="198"/>
      <c r="I44" s="198"/>
      <c r="J44" s="198"/>
      <c r="K44" s="198"/>
      <c r="L44" s="198"/>
      <c r="M44" s="198"/>
      <c r="N44" s="198"/>
      <c r="O44" s="152" t="s">
        <v>502</v>
      </c>
      <c r="P44" s="152" t="s">
        <v>502</v>
      </c>
      <c r="Q44" s="152" t="s">
        <v>502</v>
      </c>
      <c r="R44" s="197" t="s">
        <v>502</v>
      </c>
      <c r="S44" s="197"/>
      <c r="T44" s="152">
        <v>0</v>
      </c>
      <c r="U44" s="152">
        <v>0</v>
      </c>
      <c r="V44" s="197" t="s">
        <v>502</v>
      </c>
      <c r="W44" s="152" t="s">
        <v>502</v>
      </c>
      <c r="X44" s="152" t="s">
        <v>502</v>
      </c>
      <c r="Y44" s="152" t="s">
        <v>502</v>
      </c>
      <c r="Z44" s="152" t="s">
        <v>502</v>
      </c>
      <c r="AA44" s="152">
        <v>0</v>
      </c>
      <c r="AB44" s="152">
        <v>0</v>
      </c>
      <c r="AC44" s="152">
        <v>0</v>
      </c>
      <c r="AD44" s="152">
        <v>0</v>
      </c>
      <c r="AE44" s="152" t="s">
        <v>502</v>
      </c>
      <c r="AF44" s="152" t="s">
        <v>502</v>
      </c>
      <c r="AG44" s="152">
        <f t="shared" si="6"/>
        <v>0</v>
      </c>
      <c r="AH44" s="152" t="s">
        <v>502</v>
      </c>
      <c r="AI44" s="152">
        <f t="shared" si="7"/>
        <v>0</v>
      </c>
      <c r="AJ44" s="152">
        <v>0</v>
      </c>
      <c r="AK44" s="152" t="s">
        <v>502</v>
      </c>
      <c r="AL44" s="152">
        <f>[1]В0228_1074205010351_05_0_69_!AG44*1.18</f>
        <v>0</v>
      </c>
      <c r="AM44" s="152">
        <v>0</v>
      </c>
      <c r="AN44" s="152">
        <v>0</v>
      </c>
      <c r="AO44" s="152">
        <f t="shared" si="9"/>
        <v>0</v>
      </c>
      <c r="AP44" s="152">
        <v>0</v>
      </c>
      <c r="AQ44" s="152">
        <v>0</v>
      </c>
      <c r="AR44" s="152">
        <v>0</v>
      </c>
      <c r="AS44" s="152">
        <v>0</v>
      </c>
      <c r="AT44" s="152">
        <v>0</v>
      </c>
      <c r="AU44" s="152">
        <v>0</v>
      </c>
      <c r="AV44" s="152">
        <v>0</v>
      </c>
      <c r="AW44" s="152">
        <v>0</v>
      </c>
      <c r="AX44" s="152">
        <v>0</v>
      </c>
      <c r="AY44" s="152">
        <f t="shared" si="10"/>
        <v>0</v>
      </c>
      <c r="AZ44" s="152">
        <v>0</v>
      </c>
      <c r="BA44" s="152">
        <v>0</v>
      </c>
      <c r="BB44" s="152">
        <v>0</v>
      </c>
      <c r="BC44" s="152">
        <v>0</v>
      </c>
      <c r="BD44" s="152">
        <v>0</v>
      </c>
      <c r="BE44" s="152">
        <v>0</v>
      </c>
      <c r="BF44" s="152"/>
      <c r="BG44" s="152"/>
      <c r="BH44" s="152"/>
      <c r="BI44" s="152"/>
      <c r="BJ44" s="152"/>
      <c r="BK44" s="152"/>
      <c r="BL44" s="152"/>
      <c r="BM44" s="152"/>
      <c r="BN44" s="152"/>
      <c r="BO44" s="152"/>
      <c r="BP44" s="152">
        <f t="shared" si="11"/>
        <v>0</v>
      </c>
      <c r="BQ44" s="152">
        <v>0</v>
      </c>
      <c r="BR44" s="152">
        <v>0</v>
      </c>
      <c r="BS44" s="152">
        <f t="shared" si="12"/>
        <v>0</v>
      </c>
      <c r="BT44" s="152">
        <v>0</v>
      </c>
      <c r="BU44" s="152">
        <f t="shared" si="13"/>
        <v>0</v>
      </c>
      <c r="BV44" s="152">
        <f t="shared" si="14"/>
        <v>0</v>
      </c>
      <c r="BW44" s="152">
        <f t="shared" si="15"/>
        <v>0</v>
      </c>
      <c r="BX44" s="152">
        <f t="shared" si="16"/>
        <v>0</v>
      </c>
      <c r="BY44" s="152">
        <f t="shared" si="17"/>
        <v>0</v>
      </c>
      <c r="BZ44" s="197" t="s">
        <v>1133</v>
      </c>
      <c r="CA44" s="192">
        <v>0</v>
      </c>
    </row>
    <row r="45" spans="1:79" ht="63" x14ac:dyDescent="0.25">
      <c r="A45" s="128" t="s">
        <v>534</v>
      </c>
      <c r="B45" s="144" t="s">
        <v>663</v>
      </c>
      <c r="C45" s="145" t="s">
        <v>740</v>
      </c>
      <c r="D45" s="197" t="s">
        <v>740</v>
      </c>
      <c r="E45" s="197" t="s">
        <v>740</v>
      </c>
      <c r="F45" s="198"/>
      <c r="G45" s="198"/>
      <c r="H45" s="198"/>
      <c r="I45" s="198"/>
      <c r="J45" s="198"/>
      <c r="K45" s="198"/>
      <c r="L45" s="198"/>
      <c r="M45" s="198"/>
      <c r="N45" s="198"/>
      <c r="O45" s="152" t="s">
        <v>502</v>
      </c>
      <c r="P45" s="152" t="s">
        <v>502</v>
      </c>
      <c r="Q45" s="152" t="s">
        <v>502</v>
      </c>
      <c r="R45" s="197" t="s">
        <v>502</v>
      </c>
      <c r="S45" s="197"/>
      <c r="T45" s="152">
        <v>0</v>
      </c>
      <c r="U45" s="152">
        <v>0</v>
      </c>
      <c r="V45" s="197" t="s">
        <v>502</v>
      </c>
      <c r="W45" s="152" t="s">
        <v>502</v>
      </c>
      <c r="X45" s="152" t="s">
        <v>502</v>
      </c>
      <c r="Y45" s="152" t="s">
        <v>502</v>
      </c>
      <c r="Z45" s="152" t="s">
        <v>502</v>
      </c>
      <c r="AA45" s="152">
        <v>0</v>
      </c>
      <c r="AB45" s="152">
        <v>0</v>
      </c>
      <c r="AC45" s="152">
        <v>0</v>
      </c>
      <c r="AD45" s="152">
        <v>0</v>
      </c>
      <c r="AE45" s="152" t="s">
        <v>502</v>
      </c>
      <c r="AF45" s="152" t="s">
        <v>502</v>
      </c>
      <c r="AG45" s="152">
        <f t="shared" si="6"/>
        <v>0</v>
      </c>
      <c r="AH45" s="152" t="s">
        <v>502</v>
      </c>
      <c r="AI45" s="152">
        <f t="shared" si="7"/>
        <v>0</v>
      </c>
      <c r="AJ45" s="152">
        <v>0</v>
      </c>
      <c r="AK45" s="152" t="s">
        <v>502</v>
      </c>
      <c r="AL45" s="152">
        <f>[1]В0228_1074205010351_05_0_69_!AG45*1.18</f>
        <v>0</v>
      </c>
      <c r="AM45" s="152">
        <v>0</v>
      </c>
      <c r="AN45" s="152">
        <v>0</v>
      </c>
      <c r="AO45" s="152">
        <f t="shared" si="9"/>
        <v>0</v>
      </c>
      <c r="AP45" s="152">
        <v>0</v>
      </c>
      <c r="AQ45" s="152">
        <v>0</v>
      </c>
      <c r="AR45" s="152">
        <v>0</v>
      </c>
      <c r="AS45" s="152">
        <v>0</v>
      </c>
      <c r="AT45" s="152">
        <v>0</v>
      </c>
      <c r="AU45" s="152">
        <v>0</v>
      </c>
      <c r="AV45" s="152">
        <v>0</v>
      </c>
      <c r="AW45" s="152">
        <v>0</v>
      </c>
      <c r="AX45" s="152">
        <v>0</v>
      </c>
      <c r="AY45" s="152">
        <f t="shared" si="10"/>
        <v>0</v>
      </c>
      <c r="AZ45" s="152">
        <v>0</v>
      </c>
      <c r="BA45" s="152">
        <v>0</v>
      </c>
      <c r="BB45" s="152">
        <v>0</v>
      </c>
      <c r="BC45" s="152">
        <v>0</v>
      </c>
      <c r="BD45" s="152">
        <v>0</v>
      </c>
      <c r="BE45" s="152">
        <v>0</v>
      </c>
      <c r="BF45" s="152"/>
      <c r="BG45" s="152"/>
      <c r="BH45" s="152"/>
      <c r="BI45" s="152"/>
      <c r="BJ45" s="152"/>
      <c r="BK45" s="152"/>
      <c r="BL45" s="152"/>
      <c r="BM45" s="152"/>
      <c r="BN45" s="152"/>
      <c r="BO45" s="152"/>
      <c r="BP45" s="152">
        <f t="shared" si="11"/>
        <v>0</v>
      </c>
      <c r="BQ45" s="152">
        <v>0</v>
      </c>
      <c r="BR45" s="152">
        <v>0</v>
      </c>
      <c r="BS45" s="152">
        <f t="shared" si="12"/>
        <v>0</v>
      </c>
      <c r="BT45" s="152">
        <v>0</v>
      </c>
      <c r="BU45" s="152">
        <f t="shared" si="13"/>
        <v>0</v>
      </c>
      <c r="BV45" s="152">
        <f t="shared" si="14"/>
        <v>0</v>
      </c>
      <c r="BW45" s="152">
        <f t="shared" si="15"/>
        <v>0</v>
      </c>
      <c r="BX45" s="152">
        <f t="shared" si="16"/>
        <v>0</v>
      </c>
      <c r="BY45" s="152">
        <f t="shared" si="17"/>
        <v>0</v>
      </c>
      <c r="BZ45" s="197" t="s">
        <v>1133</v>
      </c>
      <c r="CA45" s="192">
        <v>0</v>
      </c>
    </row>
    <row r="46" spans="1:79" ht="31.5" x14ac:dyDescent="0.25">
      <c r="A46" s="128" t="s">
        <v>553</v>
      </c>
      <c r="B46" s="144" t="s">
        <v>641</v>
      </c>
      <c r="C46" s="145" t="s">
        <v>740</v>
      </c>
      <c r="D46" s="197" t="s">
        <v>740</v>
      </c>
      <c r="E46" s="197" t="s">
        <v>740</v>
      </c>
      <c r="F46" s="198"/>
      <c r="G46" s="198"/>
      <c r="H46" s="198"/>
      <c r="I46" s="198"/>
      <c r="J46" s="198"/>
      <c r="K46" s="198"/>
      <c r="L46" s="198"/>
      <c r="M46" s="198"/>
      <c r="N46" s="198"/>
      <c r="O46" s="197" t="s">
        <v>502</v>
      </c>
      <c r="P46" s="197" t="s">
        <v>502</v>
      </c>
      <c r="Q46" s="197" t="s">
        <v>502</v>
      </c>
      <c r="R46" s="197" t="s">
        <v>502</v>
      </c>
      <c r="S46" s="197"/>
      <c r="T46" s="152">
        <f>T47+T55+T58+T71</f>
        <v>5.6797701917362495</v>
      </c>
      <c r="U46" s="152">
        <f>U47+U55+U58+U71</f>
        <v>22.719080766944998</v>
      </c>
      <c r="V46" s="197" t="s">
        <v>502</v>
      </c>
      <c r="W46" s="152" t="s">
        <v>502</v>
      </c>
      <c r="X46" s="152" t="s">
        <v>502</v>
      </c>
      <c r="Y46" s="152" t="s">
        <v>502</v>
      </c>
      <c r="Z46" s="152" t="s">
        <v>502</v>
      </c>
      <c r="AA46" s="152">
        <v>0</v>
      </c>
      <c r="AB46" s="152">
        <v>0</v>
      </c>
      <c r="AC46" s="152">
        <v>0</v>
      </c>
      <c r="AD46" s="152">
        <v>0</v>
      </c>
      <c r="AE46" s="152" t="s">
        <v>502</v>
      </c>
      <c r="AF46" s="152" t="s">
        <v>502</v>
      </c>
      <c r="AG46" s="152">
        <f t="shared" si="6"/>
        <v>22.719080766944998</v>
      </c>
      <c r="AH46" s="152" t="s">
        <v>502</v>
      </c>
      <c r="AI46" s="152">
        <f t="shared" si="7"/>
        <v>22.719080766944998</v>
      </c>
      <c r="AJ46" s="152">
        <v>0</v>
      </c>
      <c r="AK46" s="152" t="s">
        <v>502</v>
      </c>
      <c r="AL46" s="152">
        <f>AL47+AL58+AL71</f>
        <v>17.600069999999999</v>
      </c>
      <c r="AM46" s="152">
        <v>0</v>
      </c>
      <c r="AN46" s="152">
        <v>0</v>
      </c>
      <c r="AO46" s="152">
        <f>AO47</f>
        <v>1.4325200000000047E-2</v>
      </c>
      <c r="AP46" s="152">
        <f>AP47+AP58+AP71</f>
        <v>14.5796712</v>
      </c>
      <c r="AQ46" s="152">
        <v>0</v>
      </c>
      <c r="AR46" s="152">
        <v>0</v>
      </c>
      <c r="AS46" s="152">
        <v>0</v>
      </c>
      <c r="AT46" s="152">
        <v>0</v>
      </c>
      <c r="AU46" s="152">
        <v>0</v>
      </c>
      <c r="AV46" s="152">
        <f>AV47+AV58+AV71</f>
        <v>5.1190107669449993</v>
      </c>
      <c r="AW46" s="152">
        <f t="shared" ref="AW46:BY46" si="30">AW47+AW58+AW71</f>
        <v>0</v>
      </c>
      <c r="AX46" s="152">
        <f t="shared" si="30"/>
        <v>0</v>
      </c>
      <c r="AY46" s="152">
        <f t="shared" si="30"/>
        <v>3.7637988</v>
      </c>
      <c r="AZ46" s="152">
        <f t="shared" si="30"/>
        <v>1.3552119669449996</v>
      </c>
      <c r="BA46" s="152">
        <f t="shared" si="30"/>
        <v>0</v>
      </c>
      <c r="BB46" s="152">
        <f t="shared" si="30"/>
        <v>0</v>
      </c>
      <c r="BC46" s="152">
        <f t="shared" si="30"/>
        <v>0</v>
      </c>
      <c r="BD46" s="152">
        <f t="shared" si="30"/>
        <v>0</v>
      </c>
      <c r="BE46" s="152">
        <f t="shared" si="30"/>
        <v>0</v>
      </c>
      <c r="BF46" s="152">
        <f t="shared" si="30"/>
        <v>0</v>
      </c>
      <c r="BG46" s="152">
        <f t="shared" si="30"/>
        <v>0</v>
      </c>
      <c r="BH46" s="152">
        <f t="shared" si="30"/>
        <v>0</v>
      </c>
      <c r="BI46" s="152">
        <f t="shared" si="30"/>
        <v>0</v>
      </c>
      <c r="BJ46" s="152">
        <f t="shared" si="30"/>
        <v>0</v>
      </c>
      <c r="BK46" s="152">
        <f t="shared" si="30"/>
        <v>0</v>
      </c>
      <c r="BL46" s="152">
        <f t="shared" si="30"/>
        <v>0</v>
      </c>
      <c r="BM46" s="152">
        <f t="shared" si="30"/>
        <v>0</v>
      </c>
      <c r="BN46" s="152">
        <f t="shared" si="30"/>
        <v>0</v>
      </c>
      <c r="BO46" s="152">
        <f t="shared" si="30"/>
        <v>0</v>
      </c>
      <c r="BP46" s="152">
        <f t="shared" si="30"/>
        <v>22.719080766944998</v>
      </c>
      <c r="BQ46" s="152">
        <f t="shared" si="30"/>
        <v>0</v>
      </c>
      <c r="BR46" s="152">
        <f t="shared" si="30"/>
        <v>0</v>
      </c>
      <c r="BS46" s="152">
        <f t="shared" si="30"/>
        <v>6.7841975999999997</v>
      </c>
      <c r="BT46" s="152">
        <f t="shared" si="30"/>
        <v>15.934883166944999</v>
      </c>
      <c r="BU46" s="152">
        <f t="shared" si="30"/>
        <v>22.719080766944998</v>
      </c>
      <c r="BV46" s="152">
        <f t="shared" si="30"/>
        <v>0</v>
      </c>
      <c r="BW46" s="152">
        <f t="shared" si="30"/>
        <v>0</v>
      </c>
      <c r="BX46" s="152">
        <f t="shared" si="30"/>
        <v>6.7841975999999997</v>
      </c>
      <c r="BY46" s="152">
        <f t="shared" si="30"/>
        <v>15.934883166944999</v>
      </c>
      <c r="BZ46" s="197" t="s">
        <v>1133</v>
      </c>
      <c r="CA46" s="192">
        <v>0</v>
      </c>
    </row>
    <row r="47" spans="1:79" ht="47.25" x14ac:dyDescent="0.25">
      <c r="A47" s="128" t="s">
        <v>555</v>
      </c>
      <c r="B47" s="144" t="s">
        <v>642</v>
      </c>
      <c r="C47" s="145" t="s">
        <v>740</v>
      </c>
      <c r="D47" s="197" t="s">
        <v>740</v>
      </c>
      <c r="E47" s="197" t="s">
        <v>740</v>
      </c>
      <c r="F47" s="198"/>
      <c r="G47" s="198"/>
      <c r="H47" s="198"/>
      <c r="I47" s="198"/>
      <c r="J47" s="198"/>
      <c r="K47" s="198"/>
      <c r="L47" s="198"/>
      <c r="M47" s="198"/>
      <c r="N47" s="198"/>
      <c r="O47" s="197" t="s">
        <v>502</v>
      </c>
      <c r="P47" s="197" t="s">
        <v>502</v>
      </c>
      <c r="Q47" s="197" t="s">
        <v>502</v>
      </c>
      <c r="R47" s="197" t="s">
        <v>502</v>
      </c>
      <c r="S47" s="197"/>
      <c r="T47" s="152">
        <f>T48+T52</f>
        <v>1.7075026917362499</v>
      </c>
      <c r="U47" s="152">
        <f t="shared" ref="U47" si="31">U48+U52</f>
        <v>6.8300107669449996</v>
      </c>
      <c r="V47" s="197" t="s">
        <v>502</v>
      </c>
      <c r="W47" s="152" t="s">
        <v>502</v>
      </c>
      <c r="X47" s="152" t="s">
        <v>502</v>
      </c>
      <c r="Y47" s="152" t="s">
        <v>502</v>
      </c>
      <c r="Z47" s="152" t="s">
        <v>502</v>
      </c>
      <c r="AA47" s="152">
        <v>0</v>
      </c>
      <c r="AB47" s="152">
        <v>0</v>
      </c>
      <c r="AC47" s="152">
        <v>0</v>
      </c>
      <c r="AD47" s="152">
        <v>0</v>
      </c>
      <c r="AE47" s="152" t="s">
        <v>502</v>
      </c>
      <c r="AF47" s="152" t="s">
        <v>502</v>
      </c>
      <c r="AG47" s="152">
        <f t="shared" si="6"/>
        <v>6.8300107669449996</v>
      </c>
      <c r="AH47" s="152" t="s">
        <v>502</v>
      </c>
      <c r="AI47" s="152">
        <f t="shared" si="7"/>
        <v>6.8300107669449996</v>
      </c>
      <c r="AJ47" s="152">
        <v>0</v>
      </c>
      <c r="AK47" s="152" t="s">
        <v>502</v>
      </c>
      <c r="AL47" s="152">
        <f>AL48</f>
        <v>1.7109999999999999</v>
      </c>
      <c r="AM47" s="152">
        <v>0</v>
      </c>
      <c r="AN47" s="152">
        <v>0</v>
      </c>
      <c r="AO47" s="152">
        <f>AO48</f>
        <v>1.4325200000000047E-2</v>
      </c>
      <c r="AP47" s="152">
        <f>AP48</f>
        <v>1.6966747999999998</v>
      </c>
      <c r="AQ47" s="152">
        <v>0</v>
      </c>
      <c r="AR47" s="152">
        <v>0</v>
      </c>
      <c r="AS47" s="152">
        <v>0</v>
      </c>
      <c r="AT47" s="152">
        <v>0</v>
      </c>
      <c r="AU47" s="152">
        <v>0</v>
      </c>
      <c r="AV47" s="152">
        <f>AV48</f>
        <v>5.1190107669449993</v>
      </c>
      <c r="AW47" s="152">
        <f t="shared" ref="AW47:AX47" si="32">AW48</f>
        <v>0</v>
      </c>
      <c r="AX47" s="152">
        <f t="shared" si="32"/>
        <v>0</v>
      </c>
      <c r="AY47" s="152">
        <f>AY48</f>
        <v>3.7637988</v>
      </c>
      <c r="AZ47" s="152">
        <f>AZ48</f>
        <v>1.3552119669449996</v>
      </c>
      <c r="BA47" s="152">
        <v>0</v>
      </c>
      <c r="BB47" s="152">
        <v>0</v>
      </c>
      <c r="BC47" s="152">
        <v>0</v>
      </c>
      <c r="BD47" s="152">
        <v>0</v>
      </c>
      <c r="BE47" s="152">
        <v>0</v>
      </c>
      <c r="BF47" s="152"/>
      <c r="BG47" s="152"/>
      <c r="BH47" s="152"/>
      <c r="BI47" s="152"/>
      <c r="BJ47" s="152"/>
      <c r="BK47" s="152"/>
      <c r="BL47" s="152"/>
      <c r="BM47" s="152"/>
      <c r="BN47" s="152"/>
      <c r="BO47" s="152"/>
      <c r="BP47" s="152">
        <f t="shared" si="11"/>
        <v>6.8300107669449996</v>
      </c>
      <c r="BQ47" s="152">
        <v>0</v>
      </c>
      <c r="BR47" s="152">
        <v>0</v>
      </c>
      <c r="BS47" s="152">
        <f t="shared" ref="BS47:BS51" si="33">AO47+AY47</f>
        <v>3.778124</v>
      </c>
      <c r="BT47" s="152">
        <f t="shared" ref="BT47:BT51" si="34">AP47+AZ47</f>
        <v>3.0518867669449996</v>
      </c>
      <c r="BU47" s="152">
        <f t="shared" si="13"/>
        <v>6.8300107669449996</v>
      </c>
      <c r="BV47" s="152">
        <f t="shared" si="14"/>
        <v>0</v>
      </c>
      <c r="BW47" s="152">
        <f t="shared" si="15"/>
        <v>0</v>
      </c>
      <c r="BX47" s="152">
        <f t="shared" si="16"/>
        <v>3.778124</v>
      </c>
      <c r="BY47" s="152">
        <f t="shared" si="17"/>
        <v>3.0518867669449996</v>
      </c>
      <c r="BZ47" s="197" t="s">
        <v>1133</v>
      </c>
      <c r="CA47" s="192">
        <v>0</v>
      </c>
    </row>
    <row r="48" spans="1:79" ht="31.5" x14ac:dyDescent="0.25">
      <c r="A48" s="128" t="s">
        <v>556</v>
      </c>
      <c r="B48" s="144" t="s">
        <v>664</v>
      </c>
      <c r="C48" s="145" t="s">
        <v>740</v>
      </c>
      <c r="D48" s="197" t="s">
        <v>740</v>
      </c>
      <c r="E48" s="197" t="s">
        <v>740</v>
      </c>
      <c r="F48" s="198"/>
      <c r="G48" s="198"/>
      <c r="H48" s="198"/>
      <c r="I48" s="198"/>
      <c r="J48" s="198"/>
      <c r="K48" s="198"/>
      <c r="L48" s="198"/>
      <c r="M48" s="198"/>
      <c r="N48" s="198"/>
      <c r="O48" s="197" t="s">
        <v>502</v>
      </c>
      <c r="P48" s="197" t="s">
        <v>502</v>
      </c>
      <c r="Q48" s="197" t="s">
        <v>502</v>
      </c>
      <c r="R48" s="197" t="s">
        <v>502</v>
      </c>
      <c r="S48" s="197"/>
      <c r="T48" s="152">
        <f>T49+T50+T51</f>
        <v>1.7075026917362499</v>
      </c>
      <c r="U48" s="152">
        <f t="shared" ref="U48" si="35">U49+U50+U51</f>
        <v>6.8300107669449996</v>
      </c>
      <c r="V48" s="197" t="s">
        <v>502</v>
      </c>
      <c r="W48" s="152" t="s">
        <v>502</v>
      </c>
      <c r="X48" s="152" t="s">
        <v>502</v>
      </c>
      <c r="Y48" s="152" t="s">
        <v>502</v>
      </c>
      <c r="Z48" s="152" t="s">
        <v>502</v>
      </c>
      <c r="AA48" s="152">
        <v>0</v>
      </c>
      <c r="AB48" s="152">
        <v>0</v>
      </c>
      <c r="AC48" s="152">
        <v>0</v>
      </c>
      <c r="AD48" s="152">
        <v>0</v>
      </c>
      <c r="AE48" s="152" t="s">
        <v>502</v>
      </c>
      <c r="AF48" s="152" t="s">
        <v>502</v>
      </c>
      <c r="AG48" s="152">
        <f t="shared" si="6"/>
        <v>6.8300107669449996</v>
      </c>
      <c r="AH48" s="152" t="s">
        <v>502</v>
      </c>
      <c r="AI48" s="152">
        <f t="shared" si="7"/>
        <v>6.8300107669449996</v>
      </c>
      <c r="AJ48" s="152">
        <v>0</v>
      </c>
      <c r="AK48" s="152" t="s">
        <v>502</v>
      </c>
      <c r="AL48" s="152">
        <f>AL49+AL50+AL51</f>
        <v>1.7109999999999999</v>
      </c>
      <c r="AM48" s="152">
        <v>0</v>
      </c>
      <c r="AN48" s="152">
        <v>0</v>
      </c>
      <c r="AO48" s="152">
        <f>AO49+AO50+AO51</f>
        <v>1.4325200000000047E-2</v>
      </c>
      <c r="AP48" s="152">
        <f>AP49+AP50+AP51</f>
        <v>1.6966747999999998</v>
      </c>
      <c r="AQ48" s="152">
        <v>0</v>
      </c>
      <c r="AR48" s="152">
        <v>0</v>
      </c>
      <c r="AS48" s="152">
        <v>0</v>
      </c>
      <c r="AT48" s="152">
        <v>0</v>
      </c>
      <c r="AU48" s="152">
        <v>0</v>
      </c>
      <c r="AV48" s="152">
        <f>AV49+AV50+AV51</f>
        <v>5.1190107669449993</v>
      </c>
      <c r="AW48" s="152">
        <f t="shared" ref="AW48:AY48" si="36">AW49+AW50+AW51</f>
        <v>0</v>
      </c>
      <c r="AX48" s="152">
        <f t="shared" si="36"/>
        <v>0</v>
      </c>
      <c r="AY48" s="152">
        <f t="shared" si="36"/>
        <v>3.7637988</v>
      </c>
      <c r="AZ48" s="152">
        <f t="shared" ref="AZ48" si="37">AZ49+AZ50+AZ51</f>
        <v>1.3552119669449996</v>
      </c>
      <c r="BA48" s="152">
        <v>0</v>
      </c>
      <c r="BB48" s="152">
        <v>0</v>
      </c>
      <c r="BC48" s="152">
        <v>0</v>
      </c>
      <c r="BD48" s="152">
        <v>0</v>
      </c>
      <c r="BE48" s="152">
        <v>0</v>
      </c>
      <c r="BF48" s="152"/>
      <c r="BG48" s="152"/>
      <c r="BH48" s="152"/>
      <c r="BI48" s="152"/>
      <c r="BJ48" s="152"/>
      <c r="BK48" s="152"/>
      <c r="BL48" s="152"/>
      <c r="BM48" s="152"/>
      <c r="BN48" s="152"/>
      <c r="BO48" s="152"/>
      <c r="BP48" s="152">
        <f t="shared" si="11"/>
        <v>6.8300107669449996</v>
      </c>
      <c r="BQ48" s="152">
        <v>0</v>
      </c>
      <c r="BR48" s="152">
        <v>0</v>
      </c>
      <c r="BS48" s="152">
        <f t="shared" si="33"/>
        <v>3.778124</v>
      </c>
      <c r="BT48" s="152">
        <f t="shared" si="34"/>
        <v>3.0518867669449996</v>
      </c>
      <c r="BU48" s="152">
        <f t="shared" si="13"/>
        <v>6.8300107669449996</v>
      </c>
      <c r="BV48" s="152">
        <f t="shared" si="14"/>
        <v>0</v>
      </c>
      <c r="BW48" s="152">
        <f t="shared" si="15"/>
        <v>0</v>
      </c>
      <c r="BX48" s="152">
        <f t="shared" si="16"/>
        <v>3.778124</v>
      </c>
      <c r="BY48" s="152">
        <f t="shared" si="17"/>
        <v>3.0518867669449996</v>
      </c>
      <c r="BZ48" s="197" t="s">
        <v>1133</v>
      </c>
      <c r="CA48" s="192">
        <v>0</v>
      </c>
    </row>
    <row r="49" spans="1:80" ht="47.25" x14ac:dyDescent="0.25">
      <c r="A49" s="128" t="s">
        <v>1116</v>
      </c>
      <c r="B49" s="393" t="s">
        <v>1117</v>
      </c>
      <c r="C49" s="145" t="s">
        <v>1135</v>
      </c>
      <c r="D49" s="197" t="s">
        <v>764</v>
      </c>
      <c r="E49" s="197" t="s">
        <v>742</v>
      </c>
      <c r="F49" s="199">
        <v>1</v>
      </c>
      <c r="G49" s="199">
        <v>0</v>
      </c>
      <c r="H49" s="199">
        <v>0</v>
      </c>
      <c r="I49" s="199">
        <v>0</v>
      </c>
      <c r="J49" s="199">
        <v>0</v>
      </c>
      <c r="K49" s="199">
        <v>0</v>
      </c>
      <c r="L49" s="199">
        <v>0</v>
      </c>
      <c r="M49" s="199" t="s">
        <v>753</v>
      </c>
      <c r="N49" s="199" t="s">
        <v>750</v>
      </c>
      <c r="O49" s="197" t="str">
        <f>'[2]приложение 1.1. '!$D$23</f>
        <v>С</v>
      </c>
      <c r="P49" s="197">
        <f>'[2]приложение 1.1. '!$G$23</f>
        <v>2018</v>
      </c>
      <c r="Q49" s="197">
        <v>2019</v>
      </c>
      <c r="R49" s="197" t="s">
        <v>502</v>
      </c>
      <c r="S49" s="201" t="s">
        <v>1129</v>
      </c>
      <c r="T49" s="152">
        <f>U49*0.25</f>
        <v>0.69055391726749993</v>
      </c>
      <c r="U49" s="152">
        <f>'[2]приложение 1.1. '!I23</f>
        <v>2.7622156690699997</v>
      </c>
      <c r="V49" s="200">
        <v>42736</v>
      </c>
      <c r="W49" s="152" t="s">
        <v>502</v>
      </c>
      <c r="X49" s="152" t="s">
        <v>502</v>
      </c>
      <c r="Y49" s="152" t="s">
        <v>502</v>
      </c>
      <c r="Z49" s="152" t="s">
        <v>502</v>
      </c>
      <c r="AA49" s="152">
        <v>0</v>
      </c>
      <c r="AB49" s="152">
        <v>0</v>
      </c>
      <c r="AC49" s="152" t="s">
        <v>502</v>
      </c>
      <c r="AD49" s="152" t="s">
        <v>502</v>
      </c>
      <c r="AE49" s="152" t="s">
        <v>502</v>
      </c>
      <c r="AF49" s="152" t="s">
        <v>502</v>
      </c>
      <c r="AG49" s="152">
        <f t="shared" si="6"/>
        <v>2.7622156690699997</v>
      </c>
      <c r="AH49" s="152" t="s">
        <v>502</v>
      </c>
      <c r="AI49" s="152">
        <f t="shared" si="7"/>
        <v>2.7622156690699997</v>
      </c>
      <c r="AJ49" s="152">
        <v>0</v>
      </c>
      <c r="AK49" s="152" t="s">
        <v>502</v>
      </c>
      <c r="AL49" s="152">
        <f>'[3]Раздел № 1'!K17</f>
        <v>0.70799999999999996</v>
      </c>
      <c r="AM49" s="152">
        <v>0</v>
      </c>
      <c r="AN49" s="152">
        <v>0</v>
      </c>
      <c r="AO49" s="152">
        <v>0</v>
      </c>
      <c r="AP49" s="152">
        <f t="shared" ref="AP49:AP50" si="38">AL49-AO49</f>
        <v>0.70799999999999996</v>
      </c>
      <c r="AQ49" s="152">
        <v>0</v>
      </c>
      <c r="AR49" s="152">
        <v>0</v>
      </c>
      <c r="AS49" s="152">
        <v>0</v>
      </c>
      <c r="AT49" s="152">
        <v>0</v>
      </c>
      <c r="AU49" s="152">
        <v>0</v>
      </c>
      <c r="AV49" s="152">
        <f>'[3]Раздел № 1'!P17</f>
        <v>2.0542156690699995</v>
      </c>
      <c r="AW49" s="152">
        <v>0</v>
      </c>
      <c r="AX49" s="152">
        <v>0</v>
      </c>
      <c r="AY49" s="152">
        <f>'[3]Раздел № 1'!S17</f>
        <v>1.2452273941466663</v>
      </c>
      <c r="AZ49" s="152">
        <f>AV49-AY49</f>
        <v>0.80898827492333325</v>
      </c>
      <c r="BA49" s="152">
        <v>0</v>
      </c>
      <c r="BB49" s="152">
        <v>0</v>
      </c>
      <c r="BC49" s="152">
        <v>0</v>
      </c>
      <c r="BD49" s="152">
        <v>0</v>
      </c>
      <c r="BE49" s="152">
        <v>0</v>
      </c>
      <c r="BF49" s="152"/>
      <c r="BG49" s="152"/>
      <c r="BH49" s="152"/>
      <c r="BI49" s="152"/>
      <c r="BJ49" s="152"/>
      <c r="BK49" s="152"/>
      <c r="BL49" s="152"/>
      <c r="BM49" s="152"/>
      <c r="BN49" s="152"/>
      <c r="BO49" s="152"/>
      <c r="BP49" s="152">
        <f t="shared" si="11"/>
        <v>2.7622156690699997</v>
      </c>
      <c r="BQ49" s="152">
        <v>0</v>
      </c>
      <c r="BR49" s="152">
        <v>0</v>
      </c>
      <c r="BS49" s="152">
        <f t="shared" si="33"/>
        <v>1.2452273941466663</v>
      </c>
      <c r="BT49" s="152">
        <f t="shared" si="34"/>
        <v>1.5169882749233332</v>
      </c>
      <c r="BU49" s="152">
        <f t="shared" si="13"/>
        <v>2.7622156690699997</v>
      </c>
      <c r="BV49" s="152">
        <f t="shared" si="14"/>
        <v>0</v>
      </c>
      <c r="BW49" s="152">
        <f t="shared" si="15"/>
        <v>0</v>
      </c>
      <c r="BX49" s="152">
        <f t="shared" si="16"/>
        <v>1.2452273941466663</v>
      </c>
      <c r="BY49" s="152">
        <f t="shared" si="17"/>
        <v>1.5169882749233332</v>
      </c>
      <c r="BZ49" s="197" t="s">
        <v>1133</v>
      </c>
      <c r="CA49" s="192">
        <v>0</v>
      </c>
      <c r="CB49" s="192">
        <v>1</v>
      </c>
    </row>
    <row r="50" spans="1:80" ht="31.5" x14ac:dyDescent="0.25">
      <c r="A50" s="128" t="s">
        <v>1118</v>
      </c>
      <c r="B50" s="393" t="s">
        <v>1119</v>
      </c>
      <c r="C50" s="145" t="s">
        <v>1136</v>
      </c>
      <c r="D50" s="197" t="s">
        <v>765</v>
      </c>
      <c r="E50" s="197" t="s">
        <v>742</v>
      </c>
      <c r="F50" s="199">
        <v>1</v>
      </c>
      <c r="G50" s="199">
        <v>0</v>
      </c>
      <c r="H50" s="199">
        <v>3</v>
      </c>
      <c r="I50" s="199">
        <v>4</v>
      </c>
      <c r="J50" s="199">
        <v>0</v>
      </c>
      <c r="K50" s="199">
        <v>0</v>
      </c>
      <c r="L50" s="199">
        <v>0</v>
      </c>
      <c r="M50" s="199" t="s">
        <v>753</v>
      </c>
      <c r="N50" s="199" t="s">
        <v>754</v>
      </c>
      <c r="O50" s="197" t="s">
        <v>827</v>
      </c>
      <c r="P50" s="197">
        <v>2018</v>
      </c>
      <c r="Q50" s="197">
        <v>2019</v>
      </c>
      <c r="R50" s="197" t="s">
        <v>502</v>
      </c>
      <c r="S50" s="201" t="s">
        <v>1130</v>
      </c>
      <c r="T50" s="152">
        <f t="shared" ref="T50:T51" si="39">U50*0.25</f>
        <v>0.46036927719499998</v>
      </c>
      <c r="U50" s="152">
        <f>'[2]приложение 1.1. '!I24</f>
        <v>1.8414771087799999</v>
      </c>
      <c r="V50" s="200">
        <v>42736</v>
      </c>
      <c r="W50" s="152" t="s">
        <v>502</v>
      </c>
      <c r="X50" s="152" t="s">
        <v>502</v>
      </c>
      <c r="Y50" s="152" t="s">
        <v>502</v>
      </c>
      <c r="Z50" s="152" t="s">
        <v>502</v>
      </c>
      <c r="AA50" s="152">
        <v>0</v>
      </c>
      <c r="AB50" s="152">
        <v>0</v>
      </c>
      <c r="AC50" s="152" t="s">
        <v>502</v>
      </c>
      <c r="AD50" s="152" t="s">
        <v>502</v>
      </c>
      <c r="AE50" s="152" t="s">
        <v>502</v>
      </c>
      <c r="AF50" s="152" t="s">
        <v>502</v>
      </c>
      <c r="AG50" s="152">
        <f t="shared" si="6"/>
        <v>1.8414771087799999</v>
      </c>
      <c r="AH50" s="152" t="s">
        <v>502</v>
      </c>
      <c r="AI50" s="152">
        <f t="shared" si="7"/>
        <v>1.8414771087799999</v>
      </c>
      <c r="AJ50" s="152">
        <v>0</v>
      </c>
      <c r="AK50" s="152" t="s">
        <v>502</v>
      </c>
      <c r="AL50" s="152">
        <f>'[3]Раздел № 1'!K18</f>
        <v>0.47199999999999998</v>
      </c>
      <c r="AM50" s="152">
        <v>0</v>
      </c>
      <c r="AN50" s="152">
        <v>0</v>
      </c>
      <c r="AO50" s="152">
        <v>0</v>
      </c>
      <c r="AP50" s="152">
        <f t="shared" si="38"/>
        <v>0.47199999999999998</v>
      </c>
      <c r="AQ50" s="152">
        <v>0</v>
      </c>
      <c r="AR50" s="152">
        <v>0</v>
      </c>
      <c r="AS50" s="152">
        <v>0</v>
      </c>
      <c r="AT50" s="152">
        <v>0</v>
      </c>
      <c r="AU50" s="152">
        <v>0</v>
      </c>
      <c r="AV50" s="152">
        <f>'[3]Раздел № 1'!P18</f>
        <v>1.3694771087799997</v>
      </c>
      <c r="AW50" s="152">
        <v>0</v>
      </c>
      <c r="AX50" s="152">
        <v>0</v>
      </c>
      <c r="AY50" s="152">
        <f>'[3]Раздел № 1'!S18</f>
        <v>1.2276514058533334</v>
      </c>
      <c r="AZ50" s="152">
        <f t="shared" ref="AZ50:AZ51" si="40">AV50-AY50</f>
        <v>0.1418257029266663</v>
      </c>
      <c r="BA50" s="152">
        <v>0</v>
      </c>
      <c r="BB50" s="152">
        <v>0</v>
      </c>
      <c r="BC50" s="152">
        <v>0</v>
      </c>
      <c r="BD50" s="152">
        <v>0</v>
      </c>
      <c r="BE50" s="152">
        <v>0</v>
      </c>
      <c r="BF50" s="152"/>
      <c r="BG50" s="152"/>
      <c r="BH50" s="152"/>
      <c r="BI50" s="152"/>
      <c r="BJ50" s="152"/>
      <c r="BK50" s="152"/>
      <c r="BL50" s="152"/>
      <c r="BM50" s="152"/>
      <c r="BN50" s="152"/>
      <c r="BO50" s="152"/>
      <c r="BP50" s="152">
        <f t="shared" si="11"/>
        <v>1.8414771087799999</v>
      </c>
      <c r="BQ50" s="152">
        <v>0</v>
      </c>
      <c r="BR50" s="152">
        <v>0</v>
      </c>
      <c r="BS50" s="152">
        <f t="shared" si="33"/>
        <v>1.2276514058533334</v>
      </c>
      <c r="BT50" s="152">
        <f t="shared" si="34"/>
        <v>0.61382570292666627</v>
      </c>
      <c r="BU50" s="152">
        <f t="shared" si="13"/>
        <v>1.8414771087799999</v>
      </c>
      <c r="BV50" s="152">
        <f t="shared" si="14"/>
        <v>0</v>
      </c>
      <c r="BW50" s="152">
        <f t="shared" si="15"/>
        <v>0</v>
      </c>
      <c r="BX50" s="152">
        <f t="shared" si="16"/>
        <v>1.2276514058533334</v>
      </c>
      <c r="BY50" s="152">
        <f t="shared" si="17"/>
        <v>0.61382570292666627</v>
      </c>
      <c r="BZ50" s="197" t="s">
        <v>1133</v>
      </c>
    </row>
    <row r="51" spans="1:80" ht="31.5" x14ac:dyDescent="0.25">
      <c r="A51" s="128" t="s">
        <v>1120</v>
      </c>
      <c r="B51" s="393" t="s">
        <v>1121</v>
      </c>
      <c r="C51" s="145" t="s">
        <v>1137</v>
      </c>
      <c r="D51" s="197" t="s">
        <v>740</v>
      </c>
      <c r="E51" s="197" t="s">
        <v>740</v>
      </c>
      <c r="F51" s="198"/>
      <c r="G51" s="198"/>
      <c r="H51" s="198"/>
      <c r="I51" s="198"/>
      <c r="J51" s="198"/>
      <c r="K51" s="198"/>
      <c r="L51" s="198"/>
      <c r="M51" s="198"/>
      <c r="N51" s="198"/>
      <c r="O51" s="197" t="s">
        <v>827</v>
      </c>
      <c r="P51" s="197">
        <v>2018</v>
      </c>
      <c r="Q51" s="197">
        <v>2019</v>
      </c>
      <c r="R51" s="197" t="s">
        <v>502</v>
      </c>
      <c r="S51" s="201" t="s">
        <v>1131</v>
      </c>
      <c r="T51" s="152">
        <f t="shared" si="39"/>
        <v>0.55657949727375</v>
      </c>
      <c r="U51" s="152">
        <f>'[2]приложение 1.1. '!I25</f>
        <v>2.226317989095</v>
      </c>
      <c r="V51" s="200">
        <v>42736</v>
      </c>
      <c r="W51" s="152" t="s">
        <v>502</v>
      </c>
      <c r="X51" s="152" t="s">
        <v>502</v>
      </c>
      <c r="Y51" s="152" t="s">
        <v>502</v>
      </c>
      <c r="Z51" s="152" t="s">
        <v>502</v>
      </c>
      <c r="AA51" s="180">
        <v>0</v>
      </c>
      <c r="AB51" s="180">
        <v>0</v>
      </c>
      <c r="AC51" s="180">
        <v>0</v>
      </c>
      <c r="AD51" s="180">
        <v>0</v>
      </c>
      <c r="AE51" s="152" t="s">
        <v>502</v>
      </c>
      <c r="AF51" s="152" t="s">
        <v>502</v>
      </c>
      <c r="AG51" s="152">
        <f t="shared" si="6"/>
        <v>2.226317989095</v>
      </c>
      <c r="AH51" s="152" t="s">
        <v>502</v>
      </c>
      <c r="AI51" s="152">
        <f t="shared" si="7"/>
        <v>2.226317989095</v>
      </c>
      <c r="AJ51" s="152">
        <v>0</v>
      </c>
      <c r="AK51" s="152" t="s">
        <v>502</v>
      </c>
      <c r="AL51" s="152">
        <f>'[3]Раздел № 1'!K19</f>
        <v>0.53100000000000003</v>
      </c>
      <c r="AM51" s="152">
        <v>0</v>
      </c>
      <c r="AN51" s="152">
        <v>0</v>
      </c>
      <c r="AO51" s="152">
        <f>'[3]Раздел № 1'!$N$19</f>
        <v>1.4325200000000047E-2</v>
      </c>
      <c r="AP51" s="152">
        <f>AL51-AO51</f>
        <v>0.51667479999999999</v>
      </c>
      <c r="AQ51" s="152">
        <v>0</v>
      </c>
      <c r="AR51" s="152">
        <v>0</v>
      </c>
      <c r="AS51" s="152">
        <v>0</v>
      </c>
      <c r="AT51" s="152">
        <v>0</v>
      </c>
      <c r="AU51" s="152">
        <v>0</v>
      </c>
      <c r="AV51" s="152">
        <f>'[3]Раздел № 1'!P19</f>
        <v>1.6953179890950001</v>
      </c>
      <c r="AW51" s="152">
        <v>0</v>
      </c>
      <c r="AX51" s="152">
        <v>0</v>
      </c>
      <c r="AY51" s="152">
        <f>'[3]Раздел № 1'!S19</f>
        <v>1.2909200000000001</v>
      </c>
      <c r="AZ51" s="152">
        <f t="shared" si="40"/>
        <v>0.40439798909500002</v>
      </c>
      <c r="BA51" s="152">
        <v>0</v>
      </c>
      <c r="BB51" s="152">
        <v>0</v>
      </c>
      <c r="BC51" s="152">
        <v>0</v>
      </c>
      <c r="BD51" s="152">
        <v>0</v>
      </c>
      <c r="BE51" s="152">
        <v>0</v>
      </c>
      <c r="BF51" s="152"/>
      <c r="BG51" s="152"/>
      <c r="BH51" s="152"/>
      <c r="BI51" s="152"/>
      <c r="BJ51" s="152"/>
      <c r="BK51" s="152"/>
      <c r="BL51" s="152"/>
      <c r="BM51" s="152"/>
      <c r="BN51" s="152"/>
      <c r="BO51" s="152"/>
      <c r="BP51" s="152">
        <f t="shared" si="11"/>
        <v>2.226317989095</v>
      </c>
      <c r="BQ51" s="152">
        <v>0</v>
      </c>
      <c r="BR51" s="152">
        <v>0</v>
      </c>
      <c r="BS51" s="152">
        <f t="shared" si="33"/>
        <v>1.3052452000000001</v>
      </c>
      <c r="BT51" s="152">
        <f t="shared" si="34"/>
        <v>0.92107278909500001</v>
      </c>
      <c r="BU51" s="152">
        <f t="shared" si="13"/>
        <v>2.226317989095</v>
      </c>
      <c r="BV51" s="152">
        <f t="shared" si="14"/>
        <v>0</v>
      </c>
      <c r="BW51" s="152">
        <f t="shared" si="15"/>
        <v>0</v>
      </c>
      <c r="BX51" s="152">
        <f t="shared" si="16"/>
        <v>1.3052452000000001</v>
      </c>
      <c r="BY51" s="152">
        <f t="shared" si="17"/>
        <v>0.92107278909500001</v>
      </c>
      <c r="BZ51" s="197" t="s">
        <v>1133</v>
      </c>
      <c r="CA51" s="192">
        <v>0</v>
      </c>
    </row>
    <row r="52" spans="1:80" ht="47.25" x14ac:dyDescent="0.25">
      <c r="A52" s="128" t="s">
        <v>557</v>
      </c>
      <c r="B52" s="144" t="s">
        <v>665</v>
      </c>
      <c r="C52" s="145" t="s">
        <v>740</v>
      </c>
      <c r="D52" s="197" t="s">
        <v>766</v>
      </c>
      <c r="E52" s="197" t="s">
        <v>742</v>
      </c>
      <c r="F52" s="199">
        <v>0</v>
      </c>
      <c r="G52" s="199">
        <v>0</v>
      </c>
      <c r="H52" s="199">
        <v>0</v>
      </c>
      <c r="I52" s="199">
        <v>0</v>
      </c>
      <c r="J52" s="199">
        <v>0</v>
      </c>
      <c r="K52" s="199">
        <v>6</v>
      </c>
      <c r="L52" s="199">
        <v>0</v>
      </c>
      <c r="M52" s="199" t="s">
        <v>753</v>
      </c>
      <c r="N52" s="199" t="s">
        <v>755</v>
      </c>
      <c r="O52" s="197" t="s">
        <v>502</v>
      </c>
      <c r="P52" s="197" t="s">
        <v>502</v>
      </c>
      <c r="Q52" s="197" t="s">
        <v>502</v>
      </c>
      <c r="R52" s="197" t="s">
        <v>502</v>
      </c>
      <c r="S52" s="197"/>
      <c r="T52" s="152">
        <v>0</v>
      </c>
      <c r="U52" s="152">
        <v>0</v>
      </c>
      <c r="V52" s="152" t="s">
        <v>502</v>
      </c>
      <c r="W52" s="152" t="s">
        <v>502</v>
      </c>
      <c r="X52" s="152" t="s">
        <v>502</v>
      </c>
      <c r="Y52" s="152" t="s">
        <v>502</v>
      </c>
      <c r="Z52" s="152" t="s">
        <v>502</v>
      </c>
      <c r="AA52" s="152">
        <v>0</v>
      </c>
      <c r="AB52" s="152">
        <v>0</v>
      </c>
      <c r="AC52" s="152" t="s">
        <v>502</v>
      </c>
      <c r="AD52" s="152" t="s">
        <v>502</v>
      </c>
      <c r="AE52" s="152" t="s">
        <v>502</v>
      </c>
      <c r="AF52" s="152" t="s">
        <v>502</v>
      </c>
      <c r="AG52" s="152">
        <f t="shared" si="6"/>
        <v>0</v>
      </c>
      <c r="AH52" s="152" t="s">
        <v>502</v>
      </c>
      <c r="AI52" s="152">
        <f t="shared" si="7"/>
        <v>0</v>
      </c>
      <c r="AJ52" s="152">
        <v>0</v>
      </c>
      <c r="AK52" s="152" t="s">
        <v>502</v>
      </c>
      <c r="AL52" s="152">
        <f>[1]В0228_1074205010351_05_0_69_!AG52*1.18</f>
        <v>0</v>
      </c>
      <c r="AM52" s="152">
        <v>0</v>
      </c>
      <c r="AN52" s="152">
        <v>0</v>
      </c>
      <c r="AO52" s="152">
        <f t="shared" si="9"/>
        <v>0</v>
      </c>
      <c r="AP52" s="152">
        <v>0</v>
      </c>
      <c r="AQ52" s="152">
        <v>0</v>
      </c>
      <c r="AR52" s="152">
        <v>0</v>
      </c>
      <c r="AS52" s="152">
        <v>0</v>
      </c>
      <c r="AT52" s="152">
        <v>0</v>
      </c>
      <c r="AU52" s="152">
        <v>0</v>
      </c>
      <c r="AV52" s="152">
        <v>0</v>
      </c>
      <c r="AW52" s="152">
        <v>0</v>
      </c>
      <c r="AX52" s="152">
        <v>0</v>
      </c>
      <c r="AY52" s="152">
        <f t="shared" si="10"/>
        <v>0</v>
      </c>
      <c r="AZ52" s="152">
        <v>0</v>
      </c>
      <c r="BA52" s="152">
        <v>0</v>
      </c>
      <c r="BB52" s="152">
        <v>0</v>
      </c>
      <c r="BC52" s="152">
        <v>0</v>
      </c>
      <c r="BD52" s="152">
        <v>0</v>
      </c>
      <c r="BE52" s="152">
        <v>0</v>
      </c>
      <c r="BF52" s="152"/>
      <c r="BG52" s="152"/>
      <c r="BH52" s="152"/>
      <c r="BI52" s="152"/>
      <c r="BJ52" s="152"/>
      <c r="BK52" s="152"/>
      <c r="BL52" s="152"/>
      <c r="BM52" s="152"/>
      <c r="BN52" s="152"/>
      <c r="BO52" s="152"/>
      <c r="BP52" s="152">
        <f t="shared" si="11"/>
        <v>0</v>
      </c>
      <c r="BQ52" s="152">
        <v>0</v>
      </c>
      <c r="BR52" s="152">
        <v>0</v>
      </c>
      <c r="BS52" s="152">
        <f t="shared" si="12"/>
        <v>0</v>
      </c>
      <c r="BT52" s="152">
        <v>0</v>
      </c>
      <c r="BU52" s="152">
        <f t="shared" si="13"/>
        <v>0</v>
      </c>
      <c r="BV52" s="152">
        <f t="shared" si="14"/>
        <v>0</v>
      </c>
      <c r="BW52" s="152">
        <f t="shared" si="15"/>
        <v>0</v>
      </c>
      <c r="BX52" s="152">
        <f t="shared" si="16"/>
        <v>0</v>
      </c>
      <c r="BY52" s="152">
        <f t="shared" si="17"/>
        <v>0</v>
      </c>
      <c r="BZ52" s="197" t="s">
        <v>1133</v>
      </c>
      <c r="CA52" s="192">
        <v>0</v>
      </c>
      <c r="CB52" s="192">
        <v>1</v>
      </c>
    </row>
    <row r="53" spans="1:80" ht="15.75" hidden="1" x14ac:dyDescent="0.25">
      <c r="A53" s="128"/>
      <c r="B53" s="393"/>
      <c r="C53" s="145"/>
      <c r="D53" s="197"/>
      <c r="E53" s="197"/>
      <c r="F53" s="199"/>
      <c r="G53" s="199"/>
      <c r="H53" s="199"/>
      <c r="I53" s="199"/>
      <c r="J53" s="199"/>
      <c r="K53" s="199"/>
      <c r="L53" s="199"/>
      <c r="M53" s="199"/>
      <c r="N53" s="199"/>
      <c r="O53" s="197"/>
      <c r="P53" s="197"/>
      <c r="Q53" s="197"/>
      <c r="R53" s="197" t="s">
        <v>502</v>
      </c>
      <c r="S53" s="197"/>
      <c r="T53" s="152"/>
      <c r="U53" s="152"/>
      <c r="V53" s="197"/>
      <c r="W53" s="152" t="s">
        <v>502</v>
      </c>
      <c r="X53" s="152" t="s">
        <v>502</v>
      </c>
      <c r="Y53" s="152" t="s">
        <v>502</v>
      </c>
      <c r="Z53" s="152" t="s">
        <v>502</v>
      </c>
      <c r="AA53" s="152"/>
      <c r="AB53" s="152"/>
      <c r="AC53" s="152"/>
      <c r="AD53" s="152"/>
      <c r="AE53" s="152" t="s">
        <v>502</v>
      </c>
      <c r="AF53" s="152" t="s">
        <v>502</v>
      </c>
      <c r="AG53" s="152">
        <f t="shared" si="6"/>
        <v>0</v>
      </c>
      <c r="AH53" s="152" t="s">
        <v>502</v>
      </c>
      <c r="AI53" s="152">
        <f t="shared" si="7"/>
        <v>0</v>
      </c>
      <c r="AJ53" s="152">
        <v>0</v>
      </c>
      <c r="AK53" s="152" t="s">
        <v>502</v>
      </c>
      <c r="AL53" s="152">
        <f>[1]В0228_1074205010351_05_0_69_!AG53*1.18</f>
        <v>0</v>
      </c>
      <c r="AM53" s="152">
        <v>0</v>
      </c>
      <c r="AN53" s="152">
        <v>0</v>
      </c>
      <c r="AO53" s="152">
        <f t="shared" si="9"/>
        <v>0</v>
      </c>
      <c r="AP53" s="152">
        <v>0</v>
      </c>
      <c r="AQ53" s="152">
        <v>0</v>
      </c>
      <c r="AR53" s="152">
        <v>0</v>
      </c>
      <c r="AS53" s="152">
        <v>0</v>
      </c>
      <c r="AT53" s="152">
        <v>0</v>
      </c>
      <c r="AU53" s="152">
        <v>0</v>
      </c>
      <c r="AV53" s="152">
        <v>0</v>
      </c>
      <c r="AW53" s="152">
        <v>0</v>
      </c>
      <c r="AX53" s="152">
        <v>0</v>
      </c>
      <c r="AY53" s="152">
        <f t="shared" si="10"/>
        <v>0</v>
      </c>
      <c r="AZ53" s="152">
        <v>0</v>
      </c>
      <c r="BA53" s="152">
        <v>0</v>
      </c>
      <c r="BB53" s="152">
        <v>0</v>
      </c>
      <c r="BC53" s="152">
        <v>0</v>
      </c>
      <c r="BD53" s="152">
        <v>0</v>
      </c>
      <c r="BE53" s="152">
        <v>0</v>
      </c>
      <c r="BF53" s="152"/>
      <c r="BG53" s="152"/>
      <c r="BH53" s="152"/>
      <c r="BI53" s="152"/>
      <c r="BJ53" s="152"/>
      <c r="BK53" s="152"/>
      <c r="BL53" s="152"/>
      <c r="BM53" s="152"/>
      <c r="BN53" s="152"/>
      <c r="BO53" s="152"/>
      <c r="BP53" s="152">
        <f t="shared" si="11"/>
        <v>0</v>
      </c>
      <c r="BQ53" s="152">
        <v>0</v>
      </c>
      <c r="BR53" s="152">
        <v>0</v>
      </c>
      <c r="BS53" s="152">
        <f t="shared" si="12"/>
        <v>0</v>
      </c>
      <c r="BT53" s="152">
        <v>0</v>
      </c>
      <c r="BU53" s="152">
        <f t="shared" si="13"/>
        <v>0</v>
      </c>
      <c r="BV53" s="152">
        <f t="shared" si="14"/>
        <v>0</v>
      </c>
      <c r="BW53" s="152">
        <f t="shared" si="15"/>
        <v>0</v>
      </c>
      <c r="BX53" s="152">
        <f t="shared" si="16"/>
        <v>0</v>
      </c>
      <c r="BY53" s="152">
        <f t="shared" si="17"/>
        <v>0</v>
      </c>
      <c r="BZ53" s="197" t="s">
        <v>1133</v>
      </c>
    </row>
    <row r="54" spans="1:80" ht="15.75" hidden="1" x14ac:dyDescent="0.25">
      <c r="A54" s="128"/>
      <c r="B54" s="144"/>
      <c r="C54" s="145"/>
      <c r="D54" s="197"/>
      <c r="E54" s="197"/>
      <c r="F54" s="199"/>
      <c r="G54" s="199"/>
      <c r="H54" s="199"/>
      <c r="I54" s="199"/>
      <c r="J54" s="199"/>
      <c r="K54" s="199"/>
      <c r="L54" s="199"/>
      <c r="M54" s="199"/>
      <c r="N54" s="199"/>
      <c r="O54" s="197"/>
      <c r="P54" s="197"/>
      <c r="Q54" s="197"/>
      <c r="R54" s="197" t="s">
        <v>502</v>
      </c>
      <c r="S54" s="197"/>
      <c r="T54" s="152"/>
      <c r="U54" s="152"/>
      <c r="V54" s="200"/>
      <c r="W54" s="152" t="s">
        <v>502</v>
      </c>
      <c r="X54" s="152" t="s">
        <v>502</v>
      </c>
      <c r="Y54" s="152" t="s">
        <v>502</v>
      </c>
      <c r="Z54" s="152" t="s">
        <v>502</v>
      </c>
      <c r="AA54" s="152"/>
      <c r="AB54" s="152"/>
      <c r="AC54" s="152"/>
      <c r="AD54" s="152"/>
      <c r="AE54" s="152" t="s">
        <v>502</v>
      </c>
      <c r="AF54" s="152" t="s">
        <v>502</v>
      </c>
      <c r="AG54" s="152">
        <f t="shared" si="6"/>
        <v>0</v>
      </c>
      <c r="AH54" s="152" t="s">
        <v>502</v>
      </c>
      <c r="AI54" s="152">
        <f t="shared" si="7"/>
        <v>0</v>
      </c>
      <c r="AJ54" s="152">
        <v>0</v>
      </c>
      <c r="AK54" s="152" t="s">
        <v>502</v>
      </c>
      <c r="AL54" s="152">
        <f>[1]В0228_1074205010351_05_0_69_!AG54*1.18</f>
        <v>0</v>
      </c>
      <c r="AM54" s="152">
        <v>0</v>
      </c>
      <c r="AN54" s="152">
        <v>0</v>
      </c>
      <c r="AO54" s="152">
        <f t="shared" si="9"/>
        <v>0</v>
      </c>
      <c r="AP54" s="152">
        <v>0</v>
      </c>
      <c r="AQ54" s="152">
        <v>0</v>
      </c>
      <c r="AR54" s="152">
        <v>0</v>
      </c>
      <c r="AS54" s="152">
        <v>0</v>
      </c>
      <c r="AT54" s="152">
        <v>0</v>
      </c>
      <c r="AU54" s="152">
        <v>0</v>
      </c>
      <c r="AV54" s="152">
        <v>0</v>
      </c>
      <c r="AW54" s="152">
        <v>0</v>
      </c>
      <c r="AX54" s="152">
        <v>0</v>
      </c>
      <c r="AY54" s="152">
        <f t="shared" si="10"/>
        <v>0</v>
      </c>
      <c r="AZ54" s="152">
        <v>0</v>
      </c>
      <c r="BA54" s="152">
        <v>0</v>
      </c>
      <c r="BB54" s="152">
        <v>0</v>
      </c>
      <c r="BC54" s="152">
        <v>0</v>
      </c>
      <c r="BD54" s="152">
        <v>0</v>
      </c>
      <c r="BE54" s="152">
        <v>0</v>
      </c>
      <c r="BF54" s="152"/>
      <c r="BG54" s="152"/>
      <c r="BH54" s="152"/>
      <c r="BI54" s="152"/>
      <c r="BJ54" s="152"/>
      <c r="BK54" s="152"/>
      <c r="BL54" s="152"/>
      <c r="BM54" s="152"/>
      <c r="BN54" s="152"/>
      <c r="BO54" s="152"/>
      <c r="BP54" s="152">
        <f t="shared" si="11"/>
        <v>0</v>
      </c>
      <c r="BQ54" s="152">
        <v>0</v>
      </c>
      <c r="BR54" s="152">
        <v>0</v>
      </c>
      <c r="BS54" s="152">
        <f t="shared" si="12"/>
        <v>0</v>
      </c>
      <c r="BT54" s="152">
        <v>0</v>
      </c>
      <c r="BU54" s="152">
        <f t="shared" si="13"/>
        <v>0</v>
      </c>
      <c r="BV54" s="152">
        <f t="shared" si="14"/>
        <v>0</v>
      </c>
      <c r="BW54" s="152">
        <f t="shared" si="15"/>
        <v>0</v>
      </c>
      <c r="BX54" s="152">
        <f t="shared" si="16"/>
        <v>0</v>
      </c>
      <c r="BY54" s="152">
        <f t="shared" si="17"/>
        <v>0</v>
      </c>
      <c r="BZ54" s="197" t="s">
        <v>1133</v>
      </c>
    </row>
    <row r="55" spans="1:80" ht="31.5" x14ac:dyDescent="0.25">
      <c r="A55" s="128" t="s">
        <v>560</v>
      </c>
      <c r="B55" s="144" t="s">
        <v>643</v>
      </c>
      <c r="C55" s="145" t="s">
        <v>740</v>
      </c>
      <c r="D55" s="197" t="s">
        <v>740</v>
      </c>
      <c r="E55" s="197" t="s">
        <v>740</v>
      </c>
      <c r="F55" s="198"/>
      <c r="G55" s="198"/>
      <c r="H55" s="198"/>
      <c r="I55" s="198"/>
      <c r="J55" s="198"/>
      <c r="K55" s="198"/>
      <c r="L55" s="198"/>
      <c r="M55" s="198"/>
      <c r="N55" s="198"/>
      <c r="O55" s="197" t="s">
        <v>502</v>
      </c>
      <c r="P55" s="197" t="s">
        <v>502</v>
      </c>
      <c r="Q55" s="197" t="s">
        <v>502</v>
      </c>
      <c r="R55" s="197" t="s">
        <v>502</v>
      </c>
      <c r="S55" s="197"/>
      <c r="T55" s="152">
        <v>0</v>
      </c>
      <c r="U55" s="152">
        <v>0</v>
      </c>
      <c r="V55" s="152">
        <v>0</v>
      </c>
      <c r="W55" s="152" t="s">
        <v>502</v>
      </c>
      <c r="X55" s="152" t="s">
        <v>502</v>
      </c>
      <c r="Y55" s="152" t="s">
        <v>502</v>
      </c>
      <c r="Z55" s="152" t="s">
        <v>502</v>
      </c>
      <c r="AA55" s="152">
        <v>0</v>
      </c>
      <c r="AB55" s="152">
        <v>0</v>
      </c>
      <c r="AC55" s="152">
        <v>0</v>
      </c>
      <c r="AD55" s="152">
        <v>0</v>
      </c>
      <c r="AE55" s="152" t="s">
        <v>502</v>
      </c>
      <c r="AF55" s="152" t="s">
        <v>502</v>
      </c>
      <c r="AG55" s="152">
        <f t="shared" si="6"/>
        <v>0</v>
      </c>
      <c r="AH55" s="152" t="s">
        <v>502</v>
      </c>
      <c r="AI55" s="152">
        <f t="shared" si="7"/>
        <v>0</v>
      </c>
      <c r="AJ55" s="152">
        <v>0</v>
      </c>
      <c r="AK55" s="152" t="s">
        <v>502</v>
      </c>
      <c r="AL55" s="152">
        <f>[1]В0228_1074205010351_05_0_69_!AG55*1.18</f>
        <v>0</v>
      </c>
      <c r="AM55" s="152">
        <v>0</v>
      </c>
      <c r="AN55" s="152">
        <v>0</v>
      </c>
      <c r="AO55" s="152">
        <f t="shared" si="9"/>
        <v>0</v>
      </c>
      <c r="AP55" s="152">
        <v>0</v>
      </c>
      <c r="AQ55" s="152">
        <v>0</v>
      </c>
      <c r="AR55" s="152">
        <v>0</v>
      </c>
      <c r="AS55" s="152">
        <v>0</v>
      </c>
      <c r="AT55" s="152">
        <v>0</v>
      </c>
      <c r="AU55" s="152">
        <v>0</v>
      </c>
      <c r="AV55" s="152">
        <v>0</v>
      </c>
      <c r="AW55" s="152">
        <v>0</v>
      </c>
      <c r="AX55" s="152">
        <v>0</v>
      </c>
      <c r="AY55" s="152">
        <f t="shared" si="10"/>
        <v>0</v>
      </c>
      <c r="AZ55" s="152">
        <v>0</v>
      </c>
      <c r="BA55" s="152">
        <v>0</v>
      </c>
      <c r="BB55" s="152">
        <v>0</v>
      </c>
      <c r="BC55" s="152">
        <v>0</v>
      </c>
      <c r="BD55" s="152">
        <v>0</v>
      </c>
      <c r="BE55" s="152">
        <v>0</v>
      </c>
      <c r="BF55" s="152"/>
      <c r="BG55" s="152"/>
      <c r="BH55" s="152"/>
      <c r="BI55" s="152"/>
      <c r="BJ55" s="152"/>
      <c r="BK55" s="152"/>
      <c r="BL55" s="152"/>
      <c r="BM55" s="152"/>
      <c r="BN55" s="152"/>
      <c r="BO55" s="152"/>
      <c r="BP55" s="152">
        <f t="shared" si="11"/>
        <v>0</v>
      </c>
      <c r="BQ55" s="152">
        <v>0</v>
      </c>
      <c r="BR55" s="152">
        <v>0</v>
      </c>
      <c r="BS55" s="152">
        <f t="shared" si="12"/>
        <v>0</v>
      </c>
      <c r="BT55" s="152">
        <v>0</v>
      </c>
      <c r="BU55" s="152">
        <f t="shared" si="13"/>
        <v>0</v>
      </c>
      <c r="BV55" s="152">
        <f t="shared" si="14"/>
        <v>0</v>
      </c>
      <c r="BW55" s="152">
        <f t="shared" si="15"/>
        <v>0</v>
      </c>
      <c r="BX55" s="152">
        <f t="shared" si="16"/>
        <v>0</v>
      </c>
      <c r="BY55" s="152">
        <f t="shared" si="17"/>
        <v>0</v>
      </c>
      <c r="BZ55" s="197" t="s">
        <v>1133</v>
      </c>
      <c r="CA55" s="192">
        <v>0</v>
      </c>
    </row>
    <row r="56" spans="1:80" ht="15.75" x14ac:dyDescent="0.25">
      <c r="A56" s="128" t="s">
        <v>561</v>
      </c>
      <c r="B56" s="144" t="s">
        <v>644</v>
      </c>
      <c r="C56" s="145" t="s">
        <v>740</v>
      </c>
      <c r="D56" s="197" t="s">
        <v>740</v>
      </c>
      <c r="E56" s="197" t="s">
        <v>740</v>
      </c>
      <c r="F56" s="198"/>
      <c r="G56" s="198"/>
      <c r="H56" s="198"/>
      <c r="I56" s="198"/>
      <c r="J56" s="198"/>
      <c r="K56" s="198"/>
      <c r="L56" s="198"/>
      <c r="M56" s="198"/>
      <c r="N56" s="198"/>
      <c r="O56" s="197" t="s">
        <v>502</v>
      </c>
      <c r="P56" s="197" t="s">
        <v>502</v>
      </c>
      <c r="Q56" s="197" t="s">
        <v>502</v>
      </c>
      <c r="R56" s="197" t="s">
        <v>502</v>
      </c>
      <c r="S56" s="197"/>
      <c r="T56" s="152">
        <v>0</v>
      </c>
      <c r="U56" s="152">
        <v>0</v>
      </c>
      <c r="V56" s="197" t="s">
        <v>502</v>
      </c>
      <c r="W56" s="152" t="s">
        <v>502</v>
      </c>
      <c r="X56" s="152" t="s">
        <v>502</v>
      </c>
      <c r="Y56" s="152" t="s">
        <v>502</v>
      </c>
      <c r="Z56" s="152" t="s">
        <v>502</v>
      </c>
      <c r="AA56" s="152">
        <v>0</v>
      </c>
      <c r="AB56" s="152">
        <v>0</v>
      </c>
      <c r="AC56" s="152">
        <v>0</v>
      </c>
      <c r="AD56" s="152">
        <v>0</v>
      </c>
      <c r="AE56" s="152" t="s">
        <v>502</v>
      </c>
      <c r="AF56" s="152" t="s">
        <v>502</v>
      </c>
      <c r="AG56" s="152">
        <f t="shared" si="6"/>
        <v>0</v>
      </c>
      <c r="AH56" s="152" t="s">
        <v>502</v>
      </c>
      <c r="AI56" s="152">
        <f t="shared" si="7"/>
        <v>0</v>
      </c>
      <c r="AJ56" s="152">
        <v>0</v>
      </c>
      <c r="AK56" s="152" t="s">
        <v>502</v>
      </c>
      <c r="AL56" s="152">
        <f>[1]В0228_1074205010351_05_0_69_!AG56*1.18</f>
        <v>0</v>
      </c>
      <c r="AM56" s="152">
        <v>0</v>
      </c>
      <c r="AN56" s="152">
        <v>0</v>
      </c>
      <c r="AO56" s="152">
        <f t="shared" si="9"/>
        <v>0</v>
      </c>
      <c r="AP56" s="152">
        <v>0</v>
      </c>
      <c r="AQ56" s="152">
        <v>0</v>
      </c>
      <c r="AR56" s="152">
        <v>0</v>
      </c>
      <c r="AS56" s="152">
        <v>0</v>
      </c>
      <c r="AT56" s="152">
        <v>0</v>
      </c>
      <c r="AU56" s="152">
        <v>0</v>
      </c>
      <c r="AV56" s="152">
        <v>0</v>
      </c>
      <c r="AW56" s="152">
        <v>0</v>
      </c>
      <c r="AX56" s="152">
        <v>0</v>
      </c>
      <c r="AY56" s="152">
        <f t="shared" si="10"/>
        <v>0</v>
      </c>
      <c r="AZ56" s="152">
        <v>0</v>
      </c>
      <c r="BA56" s="152">
        <v>0</v>
      </c>
      <c r="BB56" s="152">
        <v>0</v>
      </c>
      <c r="BC56" s="152">
        <v>0</v>
      </c>
      <c r="BD56" s="152">
        <v>0</v>
      </c>
      <c r="BE56" s="152">
        <v>0</v>
      </c>
      <c r="BF56" s="152"/>
      <c r="BG56" s="152"/>
      <c r="BH56" s="152"/>
      <c r="BI56" s="152"/>
      <c r="BJ56" s="152"/>
      <c r="BK56" s="152"/>
      <c r="BL56" s="152"/>
      <c r="BM56" s="152"/>
      <c r="BN56" s="152"/>
      <c r="BO56" s="152"/>
      <c r="BP56" s="152">
        <f t="shared" si="11"/>
        <v>0</v>
      </c>
      <c r="BQ56" s="152">
        <v>0</v>
      </c>
      <c r="BR56" s="152">
        <v>0</v>
      </c>
      <c r="BS56" s="152">
        <f t="shared" si="12"/>
        <v>0</v>
      </c>
      <c r="BT56" s="152">
        <v>0</v>
      </c>
      <c r="BU56" s="152">
        <f t="shared" si="13"/>
        <v>0</v>
      </c>
      <c r="BV56" s="152">
        <f t="shared" si="14"/>
        <v>0</v>
      </c>
      <c r="BW56" s="152">
        <f t="shared" si="15"/>
        <v>0</v>
      </c>
      <c r="BX56" s="152">
        <f t="shared" si="16"/>
        <v>0</v>
      </c>
      <c r="BY56" s="152">
        <f t="shared" si="17"/>
        <v>0</v>
      </c>
      <c r="BZ56" s="197" t="s">
        <v>1133</v>
      </c>
      <c r="CA56" s="192">
        <v>0</v>
      </c>
    </row>
    <row r="57" spans="1:80" ht="31.5" x14ac:dyDescent="0.25">
      <c r="A57" s="128" t="s">
        <v>562</v>
      </c>
      <c r="B57" s="144" t="s">
        <v>645</v>
      </c>
      <c r="C57" s="145" t="s">
        <v>740</v>
      </c>
      <c r="D57" s="197" t="s">
        <v>740</v>
      </c>
      <c r="E57" s="197" t="s">
        <v>740</v>
      </c>
      <c r="F57" s="198"/>
      <c r="G57" s="198"/>
      <c r="H57" s="198"/>
      <c r="I57" s="198"/>
      <c r="J57" s="198"/>
      <c r="K57" s="198"/>
      <c r="L57" s="198"/>
      <c r="M57" s="198"/>
      <c r="N57" s="198"/>
      <c r="O57" s="197" t="s">
        <v>502</v>
      </c>
      <c r="P57" s="197" t="s">
        <v>502</v>
      </c>
      <c r="Q57" s="197" t="s">
        <v>502</v>
      </c>
      <c r="R57" s="197" t="s">
        <v>502</v>
      </c>
      <c r="S57" s="197"/>
      <c r="T57" s="152">
        <v>0</v>
      </c>
      <c r="U57" s="152">
        <v>0</v>
      </c>
      <c r="V57" s="197" t="s">
        <v>502</v>
      </c>
      <c r="W57" s="152" t="s">
        <v>502</v>
      </c>
      <c r="X57" s="152" t="s">
        <v>502</v>
      </c>
      <c r="Y57" s="152" t="s">
        <v>502</v>
      </c>
      <c r="Z57" s="152" t="s">
        <v>502</v>
      </c>
      <c r="AA57" s="152">
        <v>0</v>
      </c>
      <c r="AB57" s="152">
        <v>0</v>
      </c>
      <c r="AC57" s="152">
        <v>0</v>
      </c>
      <c r="AD57" s="152">
        <v>0</v>
      </c>
      <c r="AE57" s="152" t="s">
        <v>502</v>
      </c>
      <c r="AF57" s="152" t="s">
        <v>502</v>
      </c>
      <c r="AG57" s="152">
        <f t="shared" si="6"/>
        <v>0</v>
      </c>
      <c r="AH57" s="152" t="s">
        <v>502</v>
      </c>
      <c r="AI57" s="152">
        <f t="shared" si="7"/>
        <v>0</v>
      </c>
      <c r="AJ57" s="152">
        <v>0</v>
      </c>
      <c r="AK57" s="152" t="s">
        <v>502</v>
      </c>
      <c r="AL57" s="152">
        <f>[1]В0228_1074205010351_05_0_69_!AG57*1.18</f>
        <v>0</v>
      </c>
      <c r="AM57" s="152">
        <v>0</v>
      </c>
      <c r="AN57" s="152">
        <v>0</v>
      </c>
      <c r="AO57" s="152">
        <f t="shared" si="9"/>
        <v>0</v>
      </c>
      <c r="AP57" s="152">
        <v>0</v>
      </c>
      <c r="AQ57" s="152">
        <v>0</v>
      </c>
      <c r="AR57" s="152">
        <v>0</v>
      </c>
      <c r="AS57" s="152">
        <v>0</v>
      </c>
      <c r="AT57" s="152">
        <v>0</v>
      </c>
      <c r="AU57" s="152">
        <v>0</v>
      </c>
      <c r="AV57" s="152">
        <v>0</v>
      </c>
      <c r="AW57" s="152">
        <v>0</v>
      </c>
      <c r="AX57" s="152">
        <v>0</v>
      </c>
      <c r="AY57" s="152">
        <f t="shared" si="10"/>
        <v>0</v>
      </c>
      <c r="AZ57" s="152">
        <v>0</v>
      </c>
      <c r="BA57" s="152">
        <v>0</v>
      </c>
      <c r="BB57" s="152">
        <v>0</v>
      </c>
      <c r="BC57" s="152">
        <v>0</v>
      </c>
      <c r="BD57" s="152">
        <v>0</v>
      </c>
      <c r="BE57" s="152">
        <v>0</v>
      </c>
      <c r="BF57" s="152"/>
      <c r="BG57" s="152"/>
      <c r="BH57" s="152"/>
      <c r="BI57" s="152"/>
      <c r="BJ57" s="152"/>
      <c r="BK57" s="152"/>
      <c r="BL57" s="152"/>
      <c r="BM57" s="152"/>
      <c r="BN57" s="152"/>
      <c r="BO57" s="152"/>
      <c r="BP57" s="152">
        <f t="shared" si="11"/>
        <v>0</v>
      </c>
      <c r="BQ57" s="152">
        <v>0</v>
      </c>
      <c r="BR57" s="152">
        <v>0</v>
      </c>
      <c r="BS57" s="152">
        <f t="shared" si="12"/>
        <v>0</v>
      </c>
      <c r="BT57" s="152">
        <v>0</v>
      </c>
      <c r="BU57" s="152">
        <f t="shared" si="13"/>
        <v>0</v>
      </c>
      <c r="BV57" s="152">
        <f t="shared" si="14"/>
        <v>0</v>
      </c>
      <c r="BW57" s="152">
        <f t="shared" si="15"/>
        <v>0</v>
      </c>
      <c r="BX57" s="152">
        <f t="shared" si="16"/>
        <v>0</v>
      </c>
      <c r="BY57" s="152">
        <f t="shared" si="17"/>
        <v>0</v>
      </c>
      <c r="BZ57" s="197" t="s">
        <v>1133</v>
      </c>
      <c r="CA57" s="192">
        <v>0</v>
      </c>
    </row>
    <row r="58" spans="1:80" ht="31.5" x14ac:dyDescent="0.25">
      <c r="A58" s="128" t="s">
        <v>565</v>
      </c>
      <c r="B58" s="144" t="s">
        <v>646</v>
      </c>
      <c r="C58" s="145" t="s">
        <v>740</v>
      </c>
      <c r="D58" s="197" t="s">
        <v>740</v>
      </c>
      <c r="E58" s="197" t="s">
        <v>740</v>
      </c>
      <c r="F58" s="198"/>
      <c r="G58" s="198"/>
      <c r="H58" s="198"/>
      <c r="I58" s="198"/>
      <c r="J58" s="198"/>
      <c r="K58" s="198"/>
      <c r="L58" s="198"/>
      <c r="M58" s="198"/>
      <c r="N58" s="198"/>
      <c r="O58" s="197" t="s">
        <v>502</v>
      </c>
      <c r="P58" s="197" t="s">
        <v>502</v>
      </c>
      <c r="Q58" s="197" t="s">
        <v>502</v>
      </c>
      <c r="R58" s="197" t="s">
        <v>502</v>
      </c>
      <c r="S58" s="197"/>
      <c r="T58" s="152">
        <f>T59</f>
        <v>0</v>
      </c>
      <c r="U58" s="152">
        <f t="shared" ref="U58:U59" si="41">U59</f>
        <v>0</v>
      </c>
      <c r="V58" s="197" t="s">
        <v>502</v>
      </c>
      <c r="W58" s="152" t="s">
        <v>502</v>
      </c>
      <c r="X58" s="152" t="s">
        <v>502</v>
      </c>
      <c r="Y58" s="152" t="s">
        <v>502</v>
      </c>
      <c r="Z58" s="152" t="s">
        <v>502</v>
      </c>
      <c r="AA58" s="152">
        <v>0</v>
      </c>
      <c r="AB58" s="152">
        <v>0</v>
      </c>
      <c r="AC58" s="152">
        <v>0</v>
      </c>
      <c r="AD58" s="152">
        <v>0</v>
      </c>
      <c r="AE58" s="152" t="s">
        <v>502</v>
      </c>
      <c r="AF58" s="152" t="s">
        <v>502</v>
      </c>
      <c r="AG58" s="152">
        <f t="shared" si="6"/>
        <v>0</v>
      </c>
      <c r="AH58" s="152" t="s">
        <v>502</v>
      </c>
      <c r="AI58" s="152">
        <f t="shared" si="7"/>
        <v>0</v>
      </c>
      <c r="AJ58" s="152">
        <v>0</v>
      </c>
      <c r="AK58" s="152" t="s">
        <v>502</v>
      </c>
      <c r="AL58" s="152">
        <f>AL59</f>
        <v>0</v>
      </c>
      <c r="AM58" s="152">
        <v>0</v>
      </c>
      <c r="AN58" s="152">
        <v>0</v>
      </c>
      <c r="AO58" s="152">
        <f t="shared" si="9"/>
        <v>0</v>
      </c>
      <c r="AP58" s="152">
        <v>0</v>
      </c>
      <c r="AQ58" s="152">
        <v>0</v>
      </c>
      <c r="AR58" s="152">
        <v>0</v>
      </c>
      <c r="AS58" s="152">
        <v>0</v>
      </c>
      <c r="AT58" s="152">
        <v>0</v>
      </c>
      <c r="AU58" s="152">
        <v>0</v>
      </c>
      <c r="AV58" s="152">
        <f>AV59</f>
        <v>0</v>
      </c>
      <c r="AW58" s="152">
        <v>0</v>
      </c>
      <c r="AX58" s="152">
        <v>0</v>
      </c>
      <c r="AY58" s="152">
        <f t="shared" si="10"/>
        <v>0</v>
      </c>
      <c r="AZ58" s="152">
        <v>0</v>
      </c>
      <c r="BA58" s="152">
        <v>0</v>
      </c>
      <c r="BB58" s="152">
        <v>0</v>
      </c>
      <c r="BC58" s="152">
        <v>0</v>
      </c>
      <c r="BD58" s="152">
        <v>0</v>
      </c>
      <c r="BE58" s="152">
        <v>0</v>
      </c>
      <c r="BF58" s="152"/>
      <c r="BG58" s="152"/>
      <c r="BH58" s="152"/>
      <c r="BI58" s="152"/>
      <c r="BJ58" s="152"/>
      <c r="BK58" s="152"/>
      <c r="BL58" s="152"/>
      <c r="BM58" s="152"/>
      <c r="BN58" s="152"/>
      <c r="BO58" s="152"/>
      <c r="BP58" s="152">
        <f t="shared" si="11"/>
        <v>0</v>
      </c>
      <c r="BQ58" s="152">
        <v>0</v>
      </c>
      <c r="BR58" s="152">
        <v>0</v>
      </c>
      <c r="BS58" s="152">
        <f t="shared" si="12"/>
        <v>0</v>
      </c>
      <c r="BT58" s="152">
        <v>0</v>
      </c>
      <c r="BU58" s="152">
        <f t="shared" si="13"/>
        <v>0</v>
      </c>
      <c r="BV58" s="152">
        <f t="shared" si="14"/>
        <v>0</v>
      </c>
      <c r="BW58" s="152">
        <f t="shared" si="15"/>
        <v>0</v>
      </c>
      <c r="BX58" s="152">
        <f t="shared" si="16"/>
        <v>0</v>
      </c>
      <c r="BY58" s="152">
        <f t="shared" si="17"/>
        <v>0</v>
      </c>
      <c r="BZ58" s="197" t="s">
        <v>1133</v>
      </c>
      <c r="CA58" s="192">
        <v>0</v>
      </c>
    </row>
    <row r="59" spans="1:80" ht="31.5" x14ac:dyDescent="0.25">
      <c r="A59" s="128" t="s">
        <v>566</v>
      </c>
      <c r="B59" s="144" t="s">
        <v>647</v>
      </c>
      <c r="C59" s="145" t="s">
        <v>740</v>
      </c>
      <c r="D59" s="197" t="s">
        <v>740</v>
      </c>
      <c r="E59" s="197" t="s">
        <v>740</v>
      </c>
      <c r="F59" s="198"/>
      <c r="G59" s="198"/>
      <c r="H59" s="198"/>
      <c r="I59" s="198"/>
      <c r="J59" s="198"/>
      <c r="K59" s="198"/>
      <c r="L59" s="198"/>
      <c r="M59" s="198"/>
      <c r="N59" s="198"/>
      <c r="O59" s="197" t="s">
        <v>502</v>
      </c>
      <c r="P59" s="197" t="s">
        <v>502</v>
      </c>
      <c r="Q59" s="197" t="s">
        <v>502</v>
      </c>
      <c r="R59" s="197" t="s">
        <v>502</v>
      </c>
      <c r="S59" s="197"/>
      <c r="T59" s="180">
        <f>T60</f>
        <v>0</v>
      </c>
      <c r="U59" s="180">
        <f t="shared" si="41"/>
        <v>0</v>
      </c>
      <c r="V59" s="197" t="s">
        <v>502</v>
      </c>
      <c r="W59" s="152" t="s">
        <v>502</v>
      </c>
      <c r="X59" s="152" t="s">
        <v>502</v>
      </c>
      <c r="Y59" s="152" t="s">
        <v>502</v>
      </c>
      <c r="Z59" s="152" t="s">
        <v>502</v>
      </c>
      <c r="AA59" s="180">
        <v>0</v>
      </c>
      <c r="AB59" s="180">
        <v>0</v>
      </c>
      <c r="AC59" s="180">
        <v>0</v>
      </c>
      <c r="AD59" s="180">
        <v>0</v>
      </c>
      <c r="AE59" s="152" t="s">
        <v>502</v>
      </c>
      <c r="AF59" s="152" t="s">
        <v>502</v>
      </c>
      <c r="AG59" s="152">
        <f t="shared" si="6"/>
        <v>0</v>
      </c>
      <c r="AH59" s="152" t="s">
        <v>502</v>
      </c>
      <c r="AI59" s="152">
        <f t="shared" si="7"/>
        <v>0</v>
      </c>
      <c r="AJ59" s="152">
        <v>0</v>
      </c>
      <c r="AK59" s="152" t="s">
        <v>502</v>
      </c>
      <c r="AL59" s="152">
        <f>AL60</f>
        <v>0</v>
      </c>
      <c r="AM59" s="152">
        <v>0</v>
      </c>
      <c r="AN59" s="152">
        <v>0</v>
      </c>
      <c r="AO59" s="152">
        <f t="shared" si="9"/>
        <v>0</v>
      </c>
      <c r="AP59" s="152">
        <v>0</v>
      </c>
      <c r="AQ59" s="152">
        <v>0</v>
      </c>
      <c r="AR59" s="152">
        <v>0</v>
      </c>
      <c r="AS59" s="152">
        <v>0</v>
      </c>
      <c r="AT59" s="152">
        <v>0</v>
      </c>
      <c r="AU59" s="152">
        <v>0</v>
      </c>
      <c r="AV59" s="152">
        <f>AV60</f>
        <v>0</v>
      </c>
      <c r="AW59" s="152">
        <v>0</v>
      </c>
      <c r="AX59" s="152">
        <v>0</v>
      </c>
      <c r="AY59" s="152">
        <f t="shared" si="10"/>
        <v>0</v>
      </c>
      <c r="AZ59" s="152">
        <v>0</v>
      </c>
      <c r="BA59" s="152">
        <v>0</v>
      </c>
      <c r="BB59" s="152">
        <v>0</v>
      </c>
      <c r="BC59" s="152">
        <v>0</v>
      </c>
      <c r="BD59" s="152">
        <v>0</v>
      </c>
      <c r="BE59" s="152">
        <v>0</v>
      </c>
      <c r="BF59" s="152"/>
      <c r="BG59" s="152"/>
      <c r="BH59" s="152"/>
      <c r="BI59" s="152"/>
      <c r="BJ59" s="152"/>
      <c r="BK59" s="152"/>
      <c r="BL59" s="152"/>
      <c r="BM59" s="152"/>
      <c r="BN59" s="152"/>
      <c r="BO59" s="152"/>
      <c r="BP59" s="152">
        <f t="shared" si="11"/>
        <v>0</v>
      </c>
      <c r="BQ59" s="152">
        <v>0</v>
      </c>
      <c r="BR59" s="152">
        <v>0</v>
      </c>
      <c r="BS59" s="152">
        <f t="shared" si="12"/>
        <v>0</v>
      </c>
      <c r="BT59" s="152">
        <v>0</v>
      </c>
      <c r="BU59" s="152">
        <f t="shared" si="13"/>
        <v>0</v>
      </c>
      <c r="BV59" s="152">
        <f t="shared" si="14"/>
        <v>0</v>
      </c>
      <c r="BW59" s="152">
        <f t="shared" si="15"/>
        <v>0</v>
      </c>
      <c r="BX59" s="152">
        <f t="shared" si="16"/>
        <v>0</v>
      </c>
      <c r="BY59" s="152">
        <f t="shared" si="17"/>
        <v>0</v>
      </c>
      <c r="BZ59" s="197" t="s">
        <v>1133</v>
      </c>
      <c r="CA59" s="192">
        <v>0</v>
      </c>
    </row>
    <row r="60" spans="1:80" ht="15.75" hidden="1" x14ac:dyDescent="0.25">
      <c r="A60" s="128"/>
      <c r="B60" s="393"/>
      <c r="C60" s="145"/>
      <c r="D60" s="197"/>
      <c r="E60" s="197"/>
      <c r="F60" s="199"/>
      <c r="G60" s="199"/>
      <c r="H60" s="199"/>
      <c r="I60" s="199"/>
      <c r="J60" s="199"/>
      <c r="K60" s="199"/>
      <c r="L60" s="199"/>
      <c r="M60" s="199"/>
      <c r="N60" s="199"/>
      <c r="O60" s="197"/>
      <c r="P60" s="197"/>
      <c r="Q60" s="197"/>
      <c r="R60" s="197"/>
      <c r="S60" s="201"/>
      <c r="T60" s="152"/>
      <c r="U60" s="152"/>
      <c r="V60" s="200"/>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c r="BL60" s="152"/>
      <c r="BM60" s="152"/>
      <c r="BN60" s="152"/>
      <c r="BO60" s="152"/>
      <c r="BP60" s="152"/>
      <c r="BQ60" s="152"/>
      <c r="BR60" s="152"/>
      <c r="BS60" s="152"/>
      <c r="BT60" s="152"/>
      <c r="BU60" s="152"/>
      <c r="BV60" s="152"/>
      <c r="BW60" s="152"/>
      <c r="BX60" s="152"/>
      <c r="BY60" s="152"/>
      <c r="BZ60" s="197"/>
    </row>
    <row r="61" spans="1:80" ht="15.75" hidden="1" x14ac:dyDescent="0.25">
      <c r="A61" s="128"/>
      <c r="B61" s="144"/>
      <c r="C61" s="145"/>
      <c r="D61" s="197"/>
      <c r="E61" s="197"/>
      <c r="F61" s="199"/>
      <c r="G61" s="199"/>
      <c r="H61" s="199"/>
      <c r="I61" s="199"/>
      <c r="J61" s="199"/>
      <c r="K61" s="199"/>
      <c r="L61" s="199"/>
      <c r="M61" s="199"/>
      <c r="N61" s="199"/>
      <c r="O61" s="197"/>
      <c r="P61" s="197"/>
      <c r="Q61" s="197"/>
      <c r="R61" s="197" t="s">
        <v>502</v>
      </c>
      <c r="S61" s="197"/>
      <c r="T61" s="152"/>
      <c r="U61" s="152"/>
      <c r="V61" s="200"/>
      <c r="W61" s="152" t="s">
        <v>502</v>
      </c>
      <c r="X61" s="152" t="s">
        <v>502</v>
      </c>
      <c r="Y61" s="152" t="s">
        <v>502</v>
      </c>
      <c r="Z61" s="152" t="s">
        <v>502</v>
      </c>
      <c r="AA61" s="152"/>
      <c r="AB61" s="152"/>
      <c r="AC61" s="152"/>
      <c r="AD61" s="152"/>
      <c r="AE61" s="152" t="s">
        <v>502</v>
      </c>
      <c r="AF61" s="152" t="s">
        <v>502</v>
      </c>
      <c r="AG61" s="152">
        <f t="shared" si="6"/>
        <v>0</v>
      </c>
      <c r="AH61" s="152" t="s">
        <v>502</v>
      </c>
      <c r="AI61" s="152">
        <f t="shared" si="7"/>
        <v>0</v>
      </c>
      <c r="AJ61" s="152">
        <v>0</v>
      </c>
      <c r="AK61" s="152" t="s">
        <v>502</v>
      </c>
      <c r="AL61" s="152">
        <f>[1]В0228_1074205010351_05_0_69_!AG61*1.18</f>
        <v>0</v>
      </c>
      <c r="AM61" s="152">
        <v>0</v>
      </c>
      <c r="AN61" s="152">
        <v>0</v>
      </c>
      <c r="AO61" s="152">
        <f t="shared" si="9"/>
        <v>0</v>
      </c>
      <c r="AP61" s="152">
        <v>0</v>
      </c>
      <c r="AQ61" s="152">
        <v>0</v>
      </c>
      <c r="AR61" s="152">
        <v>0</v>
      </c>
      <c r="AS61" s="152">
        <v>0</v>
      </c>
      <c r="AT61" s="152">
        <v>0</v>
      </c>
      <c r="AU61" s="152">
        <v>0</v>
      </c>
      <c r="AV61" s="152">
        <v>0</v>
      </c>
      <c r="AW61" s="152">
        <v>0</v>
      </c>
      <c r="AX61" s="152">
        <v>0</v>
      </c>
      <c r="AY61" s="152">
        <f t="shared" si="10"/>
        <v>0</v>
      </c>
      <c r="AZ61" s="152">
        <v>0</v>
      </c>
      <c r="BA61" s="152">
        <v>0</v>
      </c>
      <c r="BB61" s="152">
        <v>0</v>
      </c>
      <c r="BC61" s="152">
        <v>0</v>
      </c>
      <c r="BD61" s="152">
        <v>0</v>
      </c>
      <c r="BE61" s="152">
        <v>0</v>
      </c>
      <c r="BF61" s="152"/>
      <c r="BG61" s="152"/>
      <c r="BH61" s="152"/>
      <c r="BI61" s="152"/>
      <c r="BJ61" s="152"/>
      <c r="BK61" s="152"/>
      <c r="BL61" s="152"/>
      <c r="BM61" s="152"/>
      <c r="BN61" s="152"/>
      <c r="BO61" s="152"/>
      <c r="BP61" s="152">
        <f t="shared" si="11"/>
        <v>0</v>
      </c>
      <c r="BQ61" s="152">
        <v>0</v>
      </c>
      <c r="BR61" s="152">
        <v>0</v>
      </c>
      <c r="BS61" s="152">
        <f t="shared" si="12"/>
        <v>0</v>
      </c>
      <c r="BT61" s="152">
        <v>0</v>
      </c>
      <c r="BU61" s="152">
        <f t="shared" si="13"/>
        <v>0</v>
      </c>
      <c r="BV61" s="152">
        <f t="shared" si="14"/>
        <v>0</v>
      </c>
      <c r="BW61" s="152">
        <f t="shared" si="15"/>
        <v>0</v>
      </c>
      <c r="BX61" s="152">
        <f t="shared" si="16"/>
        <v>0</v>
      </c>
      <c r="BY61" s="152">
        <f t="shared" si="17"/>
        <v>0</v>
      </c>
      <c r="BZ61" s="197" t="s">
        <v>1133</v>
      </c>
    </row>
    <row r="62" spans="1:80" ht="31.5" x14ac:dyDescent="0.25">
      <c r="A62" s="128" t="s">
        <v>567</v>
      </c>
      <c r="B62" s="144" t="s">
        <v>680</v>
      </c>
      <c r="C62" s="145" t="s">
        <v>740</v>
      </c>
      <c r="D62" s="197" t="s">
        <v>740</v>
      </c>
      <c r="E62" s="197" t="s">
        <v>740</v>
      </c>
      <c r="F62" s="198"/>
      <c r="G62" s="198"/>
      <c r="H62" s="198"/>
      <c r="I62" s="198"/>
      <c r="J62" s="198"/>
      <c r="K62" s="198"/>
      <c r="L62" s="198"/>
      <c r="M62" s="198"/>
      <c r="N62" s="198"/>
      <c r="O62" s="197" t="s">
        <v>502</v>
      </c>
      <c r="P62" s="197" t="s">
        <v>502</v>
      </c>
      <c r="Q62" s="197" t="s">
        <v>502</v>
      </c>
      <c r="R62" s="197" t="s">
        <v>502</v>
      </c>
      <c r="S62" s="197"/>
      <c r="T62" s="152">
        <v>0</v>
      </c>
      <c r="U62" s="152">
        <v>0</v>
      </c>
      <c r="V62" s="197" t="s">
        <v>502</v>
      </c>
      <c r="W62" s="152" t="s">
        <v>502</v>
      </c>
      <c r="X62" s="152" t="s">
        <v>502</v>
      </c>
      <c r="Y62" s="152" t="s">
        <v>502</v>
      </c>
      <c r="Z62" s="152" t="s">
        <v>502</v>
      </c>
      <c r="AA62" s="152">
        <v>0</v>
      </c>
      <c r="AB62" s="152">
        <v>0</v>
      </c>
      <c r="AC62" s="152">
        <v>0</v>
      </c>
      <c r="AD62" s="152">
        <v>0</v>
      </c>
      <c r="AE62" s="152" t="s">
        <v>502</v>
      </c>
      <c r="AF62" s="152" t="s">
        <v>502</v>
      </c>
      <c r="AG62" s="152">
        <f t="shared" si="6"/>
        <v>0</v>
      </c>
      <c r="AH62" s="152" t="s">
        <v>502</v>
      </c>
      <c r="AI62" s="152">
        <f t="shared" si="7"/>
        <v>0</v>
      </c>
      <c r="AJ62" s="152">
        <v>0</v>
      </c>
      <c r="AK62" s="152" t="s">
        <v>502</v>
      </c>
      <c r="AL62" s="152">
        <f>[1]В0228_1074205010351_05_0_69_!AG62*1.18</f>
        <v>0</v>
      </c>
      <c r="AM62" s="152">
        <v>0</v>
      </c>
      <c r="AN62" s="152">
        <v>0</v>
      </c>
      <c r="AO62" s="152">
        <f t="shared" si="9"/>
        <v>0</v>
      </c>
      <c r="AP62" s="152">
        <v>0</v>
      </c>
      <c r="AQ62" s="152">
        <v>0</v>
      </c>
      <c r="AR62" s="152">
        <v>0</v>
      </c>
      <c r="AS62" s="152">
        <v>0</v>
      </c>
      <c r="AT62" s="152">
        <v>0</v>
      </c>
      <c r="AU62" s="152">
        <v>0</v>
      </c>
      <c r="AV62" s="152">
        <v>0</v>
      </c>
      <c r="AW62" s="152">
        <v>0</v>
      </c>
      <c r="AX62" s="152">
        <v>0</v>
      </c>
      <c r="AY62" s="152">
        <f t="shared" si="10"/>
        <v>0</v>
      </c>
      <c r="AZ62" s="152">
        <v>0</v>
      </c>
      <c r="BA62" s="152">
        <v>0</v>
      </c>
      <c r="BB62" s="152">
        <v>0</v>
      </c>
      <c r="BC62" s="152">
        <v>0</v>
      </c>
      <c r="BD62" s="152">
        <v>0</v>
      </c>
      <c r="BE62" s="152">
        <v>0</v>
      </c>
      <c r="BF62" s="152"/>
      <c r="BG62" s="152"/>
      <c r="BH62" s="152"/>
      <c r="BI62" s="152"/>
      <c r="BJ62" s="152"/>
      <c r="BK62" s="152"/>
      <c r="BL62" s="152"/>
      <c r="BM62" s="152"/>
      <c r="BN62" s="152"/>
      <c r="BO62" s="152"/>
      <c r="BP62" s="152">
        <f t="shared" si="11"/>
        <v>0</v>
      </c>
      <c r="BQ62" s="152">
        <v>0</v>
      </c>
      <c r="BR62" s="152">
        <v>0</v>
      </c>
      <c r="BS62" s="152">
        <f t="shared" si="12"/>
        <v>0</v>
      </c>
      <c r="BT62" s="152">
        <v>0</v>
      </c>
      <c r="BU62" s="152">
        <f t="shared" si="13"/>
        <v>0</v>
      </c>
      <c r="BV62" s="152">
        <f t="shared" si="14"/>
        <v>0</v>
      </c>
      <c r="BW62" s="152">
        <f t="shared" si="15"/>
        <v>0</v>
      </c>
      <c r="BX62" s="152">
        <f t="shared" si="16"/>
        <v>0</v>
      </c>
      <c r="BY62" s="152">
        <f t="shared" si="17"/>
        <v>0</v>
      </c>
      <c r="BZ62" s="197" t="s">
        <v>1133</v>
      </c>
      <c r="CA62" s="192">
        <v>0</v>
      </c>
    </row>
    <row r="63" spans="1:80" ht="31.5" x14ac:dyDescent="0.25">
      <c r="A63" s="128" t="s">
        <v>568</v>
      </c>
      <c r="B63" s="144" t="s">
        <v>666</v>
      </c>
      <c r="C63" s="145" t="s">
        <v>740</v>
      </c>
      <c r="D63" s="197" t="s">
        <v>740</v>
      </c>
      <c r="E63" s="197" t="s">
        <v>740</v>
      </c>
      <c r="F63" s="198"/>
      <c r="G63" s="198"/>
      <c r="H63" s="198"/>
      <c r="I63" s="198"/>
      <c r="J63" s="198"/>
      <c r="K63" s="198"/>
      <c r="L63" s="198"/>
      <c r="M63" s="198"/>
      <c r="N63" s="198"/>
      <c r="O63" s="197" t="s">
        <v>502</v>
      </c>
      <c r="P63" s="197" t="s">
        <v>502</v>
      </c>
      <c r="Q63" s="197" t="s">
        <v>502</v>
      </c>
      <c r="R63" s="197" t="s">
        <v>502</v>
      </c>
      <c r="S63" s="197"/>
      <c r="T63" s="152">
        <v>0</v>
      </c>
      <c r="U63" s="152">
        <v>0</v>
      </c>
      <c r="V63" s="197" t="s">
        <v>502</v>
      </c>
      <c r="W63" s="152" t="s">
        <v>502</v>
      </c>
      <c r="X63" s="152" t="s">
        <v>502</v>
      </c>
      <c r="Y63" s="152" t="s">
        <v>502</v>
      </c>
      <c r="Z63" s="152" t="s">
        <v>502</v>
      </c>
      <c r="AA63" s="152">
        <v>0</v>
      </c>
      <c r="AB63" s="152">
        <v>0</v>
      </c>
      <c r="AC63" s="152">
        <v>0</v>
      </c>
      <c r="AD63" s="152">
        <v>0</v>
      </c>
      <c r="AE63" s="152" t="s">
        <v>502</v>
      </c>
      <c r="AF63" s="152" t="s">
        <v>502</v>
      </c>
      <c r="AG63" s="152">
        <f t="shared" si="6"/>
        <v>0</v>
      </c>
      <c r="AH63" s="152" t="s">
        <v>502</v>
      </c>
      <c r="AI63" s="152">
        <f t="shared" si="7"/>
        <v>0</v>
      </c>
      <c r="AJ63" s="152">
        <v>0</v>
      </c>
      <c r="AK63" s="152" t="s">
        <v>502</v>
      </c>
      <c r="AL63" s="152">
        <f>[1]В0228_1074205010351_05_0_69_!AG63*1.18</f>
        <v>0</v>
      </c>
      <c r="AM63" s="152">
        <v>0</v>
      </c>
      <c r="AN63" s="152">
        <v>0</v>
      </c>
      <c r="AO63" s="152">
        <f t="shared" si="9"/>
        <v>0</v>
      </c>
      <c r="AP63" s="152">
        <v>0</v>
      </c>
      <c r="AQ63" s="152">
        <v>0</v>
      </c>
      <c r="AR63" s="152">
        <v>0</v>
      </c>
      <c r="AS63" s="152">
        <v>0</v>
      </c>
      <c r="AT63" s="152">
        <v>0</v>
      </c>
      <c r="AU63" s="152">
        <v>0</v>
      </c>
      <c r="AV63" s="152">
        <v>0</v>
      </c>
      <c r="AW63" s="152">
        <v>0</v>
      </c>
      <c r="AX63" s="152">
        <v>0</v>
      </c>
      <c r="AY63" s="152">
        <f t="shared" si="10"/>
        <v>0</v>
      </c>
      <c r="AZ63" s="152">
        <v>0</v>
      </c>
      <c r="BA63" s="152">
        <v>0</v>
      </c>
      <c r="BB63" s="152">
        <v>0</v>
      </c>
      <c r="BC63" s="152">
        <v>0</v>
      </c>
      <c r="BD63" s="152">
        <v>0</v>
      </c>
      <c r="BE63" s="152">
        <v>0</v>
      </c>
      <c r="BF63" s="152"/>
      <c r="BG63" s="152"/>
      <c r="BH63" s="152"/>
      <c r="BI63" s="152"/>
      <c r="BJ63" s="152"/>
      <c r="BK63" s="152"/>
      <c r="BL63" s="152"/>
      <c r="BM63" s="152"/>
      <c r="BN63" s="152"/>
      <c r="BO63" s="152"/>
      <c r="BP63" s="152">
        <f t="shared" si="11"/>
        <v>0</v>
      </c>
      <c r="BQ63" s="152">
        <v>0</v>
      </c>
      <c r="BR63" s="152">
        <v>0</v>
      </c>
      <c r="BS63" s="152">
        <f t="shared" si="12"/>
        <v>0</v>
      </c>
      <c r="BT63" s="152">
        <v>0</v>
      </c>
      <c r="BU63" s="152">
        <f t="shared" si="13"/>
        <v>0</v>
      </c>
      <c r="BV63" s="152">
        <f t="shared" si="14"/>
        <v>0</v>
      </c>
      <c r="BW63" s="152">
        <f t="shared" si="15"/>
        <v>0</v>
      </c>
      <c r="BX63" s="152">
        <f t="shared" si="16"/>
        <v>0</v>
      </c>
      <c r="BY63" s="152">
        <f t="shared" si="17"/>
        <v>0</v>
      </c>
      <c r="BZ63" s="197" t="s">
        <v>1133</v>
      </c>
      <c r="CA63" s="192">
        <v>0</v>
      </c>
    </row>
    <row r="64" spans="1:80" ht="31.5" x14ac:dyDescent="0.25">
      <c r="A64" s="128" t="s">
        <v>569</v>
      </c>
      <c r="B64" s="144" t="s">
        <v>741</v>
      </c>
      <c r="C64" s="145" t="s">
        <v>740</v>
      </c>
      <c r="D64" s="197" t="s">
        <v>740</v>
      </c>
      <c r="E64" s="197" t="s">
        <v>740</v>
      </c>
      <c r="F64" s="198"/>
      <c r="G64" s="198"/>
      <c r="H64" s="198"/>
      <c r="I64" s="198"/>
      <c r="J64" s="198"/>
      <c r="K64" s="198"/>
      <c r="L64" s="198"/>
      <c r="M64" s="198"/>
      <c r="N64" s="198"/>
      <c r="O64" s="197" t="s">
        <v>502</v>
      </c>
      <c r="P64" s="197" t="s">
        <v>502</v>
      </c>
      <c r="Q64" s="197" t="s">
        <v>502</v>
      </c>
      <c r="R64" s="197" t="s">
        <v>502</v>
      </c>
      <c r="S64" s="197"/>
      <c r="T64" s="152">
        <v>0</v>
      </c>
      <c r="U64" s="152">
        <v>0</v>
      </c>
      <c r="V64" s="197" t="s">
        <v>502</v>
      </c>
      <c r="W64" s="152" t="s">
        <v>502</v>
      </c>
      <c r="X64" s="152" t="s">
        <v>502</v>
      </c>
      <c r="Y64" s="152" t="s">
        <v>502</v>
      </c>
      <c r="Z64" s="152" t="s">
        <v>502</v>
      </c>
      <c r="AA64" s="152">
        <v>0</v>
      </c>
      <c r="AB64" s="152">
        <v>0</v>
      </c>
      <c r="AC64" s="152">
        <v>0</v>
      </c>
      <c r="AD64" s="152">
        <v>0</v>
      </c>
      <c r="AE64" s="152" t="s">
        <v>502</v>
      </c>
      <c r="AF64" s="152" t="s">
        <v>502</v>
      </c>
      <c r="AG64" s="152">
        <f t="shared" si="6"/>
        <v>0</v>
      </c>
      <c r="AH64" s="152" t="s">
        <v>502</v>
      </c>
      <c r="AI64" s="152">
        <f t="shared" si="7"/>
        <v>0</v>
      </c>
      <c r="AJ64" s="152">
        <v>0</v>
      </c>
      <c r="AK64" s="152" t="s">
        <v>502</v>
      </c>
      <c r="AL64" s="152">
        <f>[1]В0228_1074205010351_05_0_69_!AG64*1.18</f>
        <v>0</v>
      </c>
      <c r="AM64" s="152">
        <v>0</v>
      </c>
      <c r="AN64" s="152">
        <v>0</v>
      </c>
      <c r="AO64" s="152">
        <f t="shared" si="9"/>
        <v>0</v>
      </c>
      <c r="AP64" s="152">
        <v>0</v>
      </c>
      <c r="AQ64" s="152">
        <v>0</v>
      </c>
      <c r="AR64" s="152">
        <v>0</v>
      </c>
      <c r="AS64" s="152">
        <v>0</v>
      </c>
      <c r="AT64" s="152">
        <v>0</v>
      </c>
      <c r="AU64" s="152">
        <v>0</v>
      </c>
      <c r="AV64" s="152">
        <v>0</v>
      </c>
      <c r="AW64" s="152">
        <v>0</v>
      </c>
      <c r="AX64" s="152">
        <v>0</v>
      </c>
      <c r="AY64" s="152">
        <f t="shared" si="10"/>
        <v>0</v>
      </c>
      <c r="AZ64" s="152">
        <v>0</v>
      </c>
      <c r="BA64" s="152">
        <v>0</v>
      </c>
      <c r="BB64" s="152">
        <v>0</v>
      </c>
      <c r="BC64" s="152">
        <v>0</v>
      </c>
      <c r="BD64" s="152">
        <v>0</v>
      </c>
      <c r="BE64" s="152">
        <v>0</v>
      </c>
      <c r="BF64" s="152"/>
      <c r="BG64" s="152"/>
      <c r="BH64" s="152"/>
      <c r="BI64" s="152"/>
      <c r="BJ64" s="152"/>
      <c r="BK64" s="152"/>
      <c r="BL64" s="152"/>
      <c r="BM64" s="152"/>
      <c r="BN64" s="152"/>
      <c r="BO64" s="152"/>
      <c r="BP64" s="152">
        <f t="shared" si="11"/>
        <v>0</v>
      </c>
      <c r="BQ64" s="152">
        <v>0</v>
      </c>
      <c r="BR64" s="152">
        <v>0</v>
      </c>
      <c r="BS64" s="152">
        <f t="shared" si="12"/>
        <v>0</v>
      </c>
      <c r="BT64" s="152">
        <v>0</v>
      </c>
      <c r="BU64" s="152">
        <f t="shared" si="13"/>
        <v>0</v>
      </c>
      <c r="BV64" s="152">
        <f t="shared" si="14"/>
        <v>0</v>
      </c>
      <c r="BW64" s="152">
        <f t="shared" si="15"/>
        <v>0</v>
      </c>
      <c r="BX64" s="152">
        <f t="shared" si="16"/>
        <v>0</v>
      </c>
      <c r="BY64" s="152">
        <f t="shared" si="17"/>
        <v>0</v>
      </c>
      <c r="BZ64" s="197" t="s">
        <v>1133</v>
      </c>
      <c r="CA64" s="192">
        <v>0</v>
      </c>
    </row>
    <row r="65" spans="1:80" ht="31.5" x14ac:dyDescent="0.25">
      <c r="A65" s="128" t="s">
        <v>648</v>
      </c>
      <c r="B65" s="144" t="s">
        <v>649</v>
      </c>
      <c r="C65" s="145" t="s">
        <v>740</v>
      </c>
      <c r="D65" s="197" t="s">
        <v>740</v>
      </c>
      <c r="E65" s="197" t="s">
        <v>740</v>
      </c>
      <c r="F65" s="198"/>
      <c r="G65" s="198"/>
      <c r="H65" s="198"/>
      <c r="I65" s="198"/>
      <c r="J65" s="198"/>
      <c r="K65" s="198"/>
      <c r="L65" s="198"/>
      <c r="M65" s="198"/>
      <c r="N65" s="198"/>
      <c r="O65" s="197" t="s">
        <v>502</v>
      </c>
      <c r="P65" s="197" t="s">
        <v>502</v>
      </c>
      <c r="Q65" s="197" t="s">
        <v>502</v>
      </c>
      <c r="R65" s="197" t="s">
        <v>502</v>
      </c>
      <c r="S65" s="197"/>
      <c r="T65" s="152">
        <v>0</v>
      </c>
      <c r="U65" s="152">
        <v>0</v>
      </c>
      <c r="V65" s="202" t="s">
        <v>502</v>
      </c>
      <c r="W65" s="152" t="s">
        <v>502</v>
      </c>
      <c r="X65" s="152" t="s">
        <v>502</v>
      </c>
      <c r="Y65" s="152" t="s">
        <v>502</v>
      </c>
      <c r="Z65" s="152" t="s">
        <v>502</v>
      </c>
      <c r="AA65" s="152">
        <v>0</v>
      </c>
      <c r="AB65" s="152">
        <v>0</v>
      </c>
      <c r="AC65" s="152">
        <v>0</v>
      </c>
      <c r="AD65" s="152">
        <v>0</v>
      </c>
      <c r="AE65" s="152" t="s">
        <v>502</v>
      </c>
      <c r="AF65" s="152" t="s">
        <v>502</v>
      </c>
      <c r="AG65" s="152">
        <f t="shared" si="6"/>
        <v>0</v>
      </c>
      <c r="AH65" s="152" t="s">
        <v>502</v>
      </c>
      <c r="AI65" s="152">
        <f t="shared" si="7"/>
        <v>0</v>
      </c>
      <c r="AJ65" s="152">
        <v>0</v>
      </c>
      <c r="AK65" s="152" t="s">
        <v>502</v>
      </c>
      <c r="AL65" s="152">
        <f>[1]В0228_1074205010351_05_0_69_!AG65*1.18</f>
        <v>0</v>
      </c>
      <c r="AM65" s="152">
        <v>0</v>
      </c>
      <c r="AN65" s="152">
        <v>0</v>
      </c>
      <c r="AO65" s="152">
        <f t="shared" si="9"/>
        <v>0</v>
      </c>
      <c r="AP65" s="152">
        <v>0</v>
      </c>
      <c r="AQ65" s="152">
        <v>0</v>
      </c>
      <c r="AR65" s="152">
        <v>0</v>
      </c>
      <c r="AS65" s="152">
        <v>0</v>
      </c>
      <c r="AT65" s="152">
        <v>0</v>
      </c>
      <c r="AU65" s="152">
        <v>0</v>
      </c>
      <c r="AV65" s="152">
        <v>0</v>
      </c>
      <c r="AW65" s="152">
        <v>0</v>
      </c>
      <c r="AX65" s="152">
        <v>0</v>
      </c>
      <c r="AY65" s="152">
        <f t="shared" si="10"/>
        <v>0</v>
      </c>
      <c r="AZ65" s="152">
        <v>0</v>
      </c>
      <c r="BA65" s="152">
        <v>0</v>
      </c>
      <c r="BB65" s="152">
        <v>0</v>
      </c>
      <c r="BC65" s="152">
        <v>0</v>
      </c>
      <c r="BD65" s="152">
        <v>0</v>
      </c>
      <c r="BE65" s="152">
        <v>0</v>
      </c>
      <c r="BF65" s="152"/>
      <c r="BG65" s="152"/>
      <c r="BH65" s="152"/>
      <c r="BI65" s="152"/>
      <c r="BJ65" s="152"/>
      <c r="BK65" s="152"/>
      <c r="BL65" s="152"/>
      <c r="BM65" s="152"/>
      <c r="BN65" s="152"/>
      <c r="BO65" s="152"/>
      <c r="BP65" s="152">
        <f t="shared" si="11"/>
        <v>0</v>
      </c>
      <c r="BQ65" s="152">
        <v>0</v>
      </c>
      <c r="BR65" s="152">
        <v>0</v>
      </c>
      <c r="BS65" s="152">
        <f t="shared" si="12"/>
        <v>0</v>
      </c>
      <c r="BT65" s="152">
        <v>0</v>
      </c>
      <c r="BU65" s="152">
        <f t="shared" si="13"/>
        <v>0</v>
      </c>
      <c r="BV65" s="152">
        <f t="shared" si="14"/>
        <v>0</v>
      </c>
      <c r="BW65" s="152">
        <f t="shared" si="15"/>
        <v>0</v>
      </c>
      <c r="BX65" s="152">
        <f t="shared" si="16"/>
        <v>0</v>
      </c>
      <c r="BY65" s="152">
        <f t="shared" si="17"/>
        <v>0</v>
      </c>
      <c r="BZ65" s="197" t="s">
        <v>1133</v>
      </c>
      <c r="CA65" s="192">
        <v>0</v>
      </c>
    </row>
    <row r="66" spans="1:80" ht="15.75" hidden="1" x14ac:dyDescent="0.25">
      <c r="A66" s="128"/>
      <c r="B66" s="144"/>
      <c r="C66" s="145"/>
      <c r="D66" s="197"/>
      <c r="E66" s="197"/>
      <c r="F66" s="199"/>
      <c r="G66" s="199"/>
      <c r="H66" s="199"/>
      <c r="I66" s="199"/>
      <c r="J66" s="199"/>
      <c r="K66" s="199"/>
      <c r="L66" s="199"/>
      <c r="M66" s="199"/>
      <c r="N66" s="199"/>
      <c r="O66" s="197"/>
      <c r="P66" s="197"/>
      <c r="Q66" s="197"/>
      <c r="R66" s="197" t="s">
        <v>502</v>
      </c>
      <c r="S66" s="203"/>
      <c r="T66" s="152"/>
      <c r="U66" s="152"/>
      <c r="V66" s="200"/>
      <c r="W66" s="152" t="s">
        <v>502</v>
      </c>
      <c r="X66" s="152" t="s">
        <v>502</v>
      </c>
      <c r="Y66" s="152" t="s">
        <v>502</v>
      </c>
      <c r="Z66" s="152" t="s">
        <v>502</v>
      </c>
      <c r="AA66" s="152"/>
      <c r="AB66" s="152"/>
      <c r="AC66" s="152"/>
      <c r="AD66" s="152"/>
      <c r="AE66" s="152" t="s">
        <v>502</v>
      </c>
      <c r="AF66" s="152" t="s">
        <v>502</v>
      </c>
      <c r="AG66" s="152">
        <f t="shared" si="6"/>
        <v>0</v>
      </c>
      <c r="AH66" s="152" t="s">
        <v>502</v>
      </c>
      <c r="AI66" s="152">
        <f t="shared" si="7"/>
        <v>0</v>
      </c>
      <c r="AJ66" s="152">
        <v>0</v>
      </c>
      <c r="AK66" s="152" t="s">
        <v>502</v>
      </c>
      <c r="AL66" s="152">
        <f>[1]В0228_1074205010351_05_0_69_!AG66*1.18</f>
        <v>0</v>
      </c>
      <c r="AM66" s="152">
        <v>0</v>
      </c>
      <c r="AN66" s="152">
        <v>0</v>
      </c>
      <c r="AO66" s="152">
        <f t="shared" si="9"/>
        <v>0</v>
      </c>
      <c r="AP66" s="152">
        <v>0</v>
      </c>
      <c r="AQ66" s="152">
        <v>0</v>
      </c>
      <c r="AR66" s="152">
        <v>0</v>
      </c>
      <c r="AS66" s="152">
        <v>0</v>
      </c>
      <c r="AT66" s="152">
        <v>0</v>
      </c>
      <c r="AU66" s="152">
        <v>0</v>
      </c>
      <c r="AV66" s="152">
        <v>0</v>
      </c>
      <c r="AW66" s="152">
        <v>0</v>
      </c>
      <c r="AX66" s="152">
        <v>0</v>
      </c>
      <c r="AY66" s="152">
        <f t="shared" si="10"/>
        <v>0</v>
      </c>
      <c r="AZ66" s="152">
        <v>0</v>
      </c>
      <c r="BA66" s="152">
        <v>0</v>
      </c>
      <c r="BB66" s="152">
        <v>0</v>
      </c>
      <c r="BC66" s="152">
        <v>0</v>
      </c>
      <c r="BD66" s="152">
        <v>0</v>
      </c>
      <c r="BE66" s="152">
        <v>0</v>
      </c>
      <c r="BF66" s="152"/>
      <c r="BG66" s="152"/>
      <c r="BH66" s="152"/>
      <c r="BI66" s="152"/>
      <c r="BJ66" s="152"/>
      <c r="BK66" s="152"/>
      <c r="BL66" s="152"/>
      <c r="BM66" s="152"/>
      <c r="BN66" s="152"/>
      <c r="BO66" s="152"/>
      <c r="BP66" s="152">
        <f t="shared" si="11"/>
        <v>0</v>
      </c>
      <c r="BQ66" s="152">
        <v>0</v>
      </c>
      <c r="BR66" s="152">
        <v>0</v>
      </c>
      <c r="BS66" s="152">
        <f t="shared" si="12"/>
        <v>0</v>
      </c>
      <c r="BT66" s="152">
        <v>0</v>
      </c>
      <c r="BU66" s="152">
        <f t="shared" si="13"/>
        <v>0</v>
      </c>
      <c r="BV66" s="152">
        <f t="shared" si="14"/>
        <v>0</v>
      </c>
      <c r="BW66" s="152">
        <f t="shared" si="15"/>
        <v>0</v>
      </c>
      <c r="BX66" s="152">
        <f t="shared" si="16"/>
        <v>0</v>
      </c>
      <c r="BY66" s="152">
        <f t="shared" si="17"/>
        <v>0</v>
      </c>
      <c r="BZ66" s="197" t="s">
        <v>1133</v>
      </c>
    </row>
    <row r="67" spans="1:80" ht="15.75" hidden="1" x14ac:dyDescent="0.2">
      <c r="A67" s="128"/>
      <c r="B67" s="144"/>
      <c r="C67" s="145"/>
      <c r="D67" s="197"/>
      <c r="E67" s="197"/>
      <c r="F67" s="199"/>
      <c r="G67" s="199"/>
      <c r="H67" s="199"/>
      <c r="I67" s="199"/>
      <c r="J67" s="199"/>
      <c r="K67" s="199"/>
      <c r="L67" s="199"/>
      <c r="M67" s="199"/>
      <c r="N67" s="199"/>
      <c r="O67" s="197"/>
      <c r="P67" s="197"/>
      <c r="Q67" s="197"/>
      <c r="R67" s="197" t="s">
        <v>502</v>
      </c>
      <c r="S67" s="204"/>
      <c r="T67" s="152"/>
      <c r="U67" s="152"/>
      <c r="V67" s="200"/>
      <c r="W67" s="152" t="s">
        <v>502</v>
      </c>
      <c r="X67" s="152" t="s">
        <v>502</v>
      </c>
      <c r="Y67" s="152" t="s">
        <v>502</v>
      </c>
      <c r="Z67" s="152" t="s">
        <v>502</v>
      </c>
      <c r="AA67" s="152"/>
      <c r="AB67" s="152"/>
      <c r="AC67" s="152"/>
      <c r="AD67" s="152"/>
      <c r="AE67" s="152" t="s">
        <v>502</v>
      </c>
      <c r="AF67" s="152" t="s">
        <v>502</v>
      </c>
      <c r="AG67" s="152">
        <f t="shared" si="6"/>
        <v>0</v>
      </c>
      <c r="AH67" s="152" t="s">
        <v>502</v>
      </c>
      <c r="AI67" s="152">
        <f t="shared" si="7"/>
        <v>0</v>
      </c>
      <c r="AJ67" s="152">
        <v>0</v>
      </c>
      <c r="AK67" s="152" t="s">
        <v>502</v>
      </c>
      <c r="AL67" s="152">
        <f>[1]В0228_1074205010351_05_0_69_!AG67*1.18</f>
        <v>0</v>
      </c>
      <c r="AM67" s="152">
        <v>0</v>
      </c>
      <c r="AN67" s="152">
        <v>0</v>
      </c>
      <c r="AO67" s="152">
        <f t="shared" si="9"/>
        <v>0</v>
      </c>
      <c r="AP67" s="152">
        <v>0</v>
      </c>
      <c r="AQ67" s="152">
        <v>0</v>
      </c>
      <c r="AR67" s="152">
        <v>0</v>
      </c>
      <c r="AS67" s="152">
        <v>0</v>
      </c>
      <c r="AT67" s="152">
        <v>0</v>
      </c>
      <c r="AU67" s="152">
        <v>0</v>
      </c>
      <c r="AV67" s="152">
        <v>0</v>
      </c>
      <c r="AW67" s="152">
        <v>0</v>
      </c>
      <c r="AX67" s="152">
        <v>0</v>
      </c>
      <c r="AY67" s="152">
        <f t="shared" si="10"/>
        <v>0</v>
      </c>
      <c r="AZ67" s="152">
        <v>0</v>
      </c>
      <c r="BA67" s="152">
        <v>0</v>
      </c>
      <c r="BB67" s="152">
        <v>0</v>
      </c>
      <c r="BC67" s="152">
        <v>0</v>
      </c>
      <c r="BD67" s="152">
        <v>0</v>
      </c>
      <c r="BE67" s="152">
        <v>0</v>
      </c>
      <c r="BF67" s="152"/>
      <c r="BG67" s="152"/>
      <c r="BH67" s="152"/>
      <c r="BI67" s="152"/>
      <c r="BJ67" s="152"/>
      <c r="BK67" s="152"/>
      <c r="BL67" s="152"/>
      <c r="BM67" s="152"/>
      <c r="BN67" s="152"/>
      <c r="BO67" s="152"/>
      <c r="BP67" s="152">
        <f t="shared" si="11"/>
        <v>0</v>
      </c>
      <c r="BQ67" s="152">
        <v>0</v>
      </c>
      <c r="BR67" s="152">
        <v>0</v>
      </c>
      <c r="BS67" s="152">
        <f t="shared" si="12"/>
        <v>0</v>
      </c>
      <c r="BT67" s="152">
        <v>0</v>
      </c>
      <c r="BU67" s="152">
        <f t="shared" si="13"/>
        <v>0</v>
      </c>
      <c r="BV67" s="152">
        <f t="shared" si="14"/>
        <v>0</v>
      </c>
      <c r="BW67" s="152">
        <f t="shared" si="15"/>
        <v>0</v>
      </c>
      <c r="BX67" s="152">
        <f t="shared" si="16"/>
        <v>0</v>
      </c>
      <c r="BY67" s="152">
        <f t="shared" si="17"/>
        <v>0</v>
      </c>
      <c r="BZ67" s="197" t="s">
        <v>1133</v>
      </c>
    </row>
    <row r="68" spans="1:80" ht="31.5" x14ac:dyDescent="0.25">
      <c r="A68" s="128" t="s">
        <v>650</v>
      </c>
      <c r="B68" s="144" t="s">
        <v>651</v>
      </c>
      <c r="C68" s="145" t="s">
        <v>740</v>
      </c>
      <c r="D68" s="197" t="s">
        <v>740</v>
      </c>
      <c r="E68" s="197" t="s">
        <v>740</v>
      </c>
      <c r="F68" s="198"/>
      <c r="G68" s="198"/>
      <c r="H68" s="198"/>
      <c r="I68" s="198"/>
      <c r="J68" s="198"/>
      <c r="K68" s="198"/>
      <c r="L68" s="198"/>
      <c r="M68" s="198"/>
      <c r="N68" s="198"/>
      <c r="O68" s="197" t="s">
        <v>502</v>
      </c>
      <c r="P68" s="197" t="s">
        <v>502</v>
      </c>
      <c r="Q68" s="197" t="s">
        <v>502</v>
      </c>
      <c r="R68" s="197" t="s">
        <v>502</v>
      </c>
      <c r="S68" s="197"/>
      <c r="T68" s="152">
        <v>0</v>
      </c>
      <c r="U68" s="152">
        <v>0</v>
      </c>
      <c r="V68" s="197" t="s">
        <v>502</v>
      </c>
      <c r="W68" s="152" t="s">
        <v>502</v>
      </c>
      <c r="X68" s="152" t="s">
        <v>502</v>
      </c>
      <c r="Y68" s="152" t="s">
        <v>502</v>
      </c>
      <c r="Z68" s="152" t="s">
        <v>502</v>
      </c>
      <c r="AA68" s="152">
        <v>0</v>
      </c>
      <c r="AB68" s="152">
        <v>0</v>
      </c>
      <c r="AC68" s="152">
        <v>0</v>
      </c>
      <c r="AD68" s="152">
        <v>0</v>
      </c>
      <c r="AE68" s="152" t="s">
        <v>502</v>
      </c>
      <c r="AF68" s="152" t="s">
        <v>502</v>
      </c>
      <c r="AG68" s="152">
        <f t="shared" si="6"/>
        <v>0</v>
      </c>
      <c r="AH68" s="152" t="s">
        <v>502</v>
      </c>
      <c r="AI68" s="152">
        <f t="shared" si="7"/>
        <v>0</v>
      </c>
      <c r="AJ68" s="152">
        <v>0</v>
      </c>
      <c r="AK68" s="152" t="s">
        <v>502</v>
      </c>
      <c r="AL68" s="152">
        <f>[1]В0228_1074205010351_05_0_69_!AG68*1.18</f>
        <v>0</v>
      </c>
      <c r="AM68" s="152">
        <v>0</v>
      </c>
      <c r="AN68" s="152">
        <v>0</v>
      </c>
      <c r="AO68" s="152">
        <f t="shared" si="9"/>
        <v>0</v>
      </c>
      <c r="AP68" s="152">
        <v>0</v>
      </c>
      <c r="AQ68" s="152">
        <v>0</v>
      </c>
      <c r="AR68" s="152">
        <v>0</v>
      </c>
      <c r="AS68" s="152">
        <v>0</v>
      </c>
      <c r="AT68" s="152">
        <v>0</v>
      </c>
      <c r="AU68" s="152">
        <v>0</v>
      </c>
      <c r="AV68" s="152">
        <v>0</v>
      </c>
      <c r="AW68" s="152">
        <v>0</v>
      </c>
      <c r="AX68" s="152">
        <v>0</v>
      </c>
      <c r="AY68" s="152">
        <f t="shared" si="10"/>
        <v>0</v>
      </c>
      <c r="AZ68" s="152">
        <v>0</v>
      </c>
      <c r="BA68" s="152">
        <v>0</v>
      </c>
      <c r="BB68" s="152">
        <v>0</v>
      </c>
      <c r="BC68" s="152">
        <v>0</v>
      </c>
      <c r="BD68" s="152">
        <v>0</v>
      </c>
      <c r="BE68" s="152">
        <v>0</v>
      </c>
      <c r="BF68" s="152"/>
      <c r="BG68" s="152"/>
      <c r="BH68" s="152"/>
      <c r="BI68" s="152"/>
      <c r="BJ68" s="152"/>
      <c r="BK68" s="152"/>
      <c r="BL68" s="152"/>
      <c r="BM68" s="152"/>
      <c r="BN68" s="152"/>
      <c r="BO68" s="152"/>
      <c r="BP68" s="152">
        <f t="shared" si="11"/>
        <v>0</v>
      </c>
      <c r="BQ68" s="152">
        <v>0</v>
      </c>
      <c r="BR68" s="152">
        <v>0</v>
      </c>
      <c r="BS68" s="152">
        <f t="shared" si="12"/>
        <v>0</v>
      </c>
      <c r="BT68" s="152">
        <v>0</v>
      </c>
      <c r="BU68" s="152">
        <f t="shared" si="13"/>
        <v>0</v>
      </c>
      <c r="BV68" s="152">
        <f t="shared" si="14"/>
        <v>0</v>
      </c>
      <c r="BW68" s="152">
        <f t="shared" si="15"/>
        <v>0</v>
      </c>
      <c r="BX68" s="152">
        <f t="shared" si="16"/>
        <v>0</v>
      </c>
      <c r="BY68" s="152">
        <f t="shared" si="17"/>
        <v>0</v>
      </c>
      <c r="BZ68" s="197" t="s">
        <v>1133</v>
      </c>
      <c r="CA68" s="192">
        <v>0</v>
      </c>
    </row>
    <row r="69" spans="1:80" ht="31.5" x14ac:dyDescent="0.25">
      <c r="A69" s="128" t="s">
        <v>652</v>
      </c>
      <c r="B69" s="144" t="s">
        <v>653</v>
      </c>
      <c r="C69" s="145" t="s">
        <v>740</v>
      </c>
      <c r="D69" s="197" t="s">
        <v>740</v>
      </c>
      <c r="E69" s="197" t="s">
        <v>740</v>
      </c>
      <c r="F69" s="198"/>
      <c r="G69" s="198"/>
      <c r="H69" s="198"/>
      <c r="I69" s="198"/>
      <c r="J69" s="198"/>
      <c r="K69" s="198"/>
      <c r="L69" s="198"/>
      <c r="M69" s="198"/>
      <c r="N69" s="198"/>
      <c r="O69" s="197" t="s">
        <v>502</v>
      </c>
      <c r="P69" s="197" t="s">
        <v>502</v>
      </c>
      <c r="Q69" s="197" t="s">
        <v>502</v>
      </c>
      <c r="R69" s="197" t="s">
        <v>502</v>
      </c>
      <c r="S69" s="197"/>
      <c r="T69" s="152">
        <v>0</v>
      </c>
      <c r="U69" s="152">
        <v>0</v>
      </c>
      <c r="V69" s="197" t="s">
        <v>502</v>
      </c>
      <c r="W69" s="152" t="s">
        <v>502</v>
      </c>
      <c r="X69" s="152" t="s">
        <v>502</v>
      </c>
      <c r="Y69" s="152" t="s">
        <v>502</v>
      </c>
      <c r="Z69" s="152" t="s">
        <v>502</v>
      </c>
      <c r="AA69" s="152">
        <v>0</v>
      </c>
      <c r="AB69" s="152">
        <v>0</v>
      </c>
      <c r="AC69" s="152">
        <v>0</v>
      </c>
      <c r="AD69" s="152">
        <v>0</v>
      </c>
      <c r="AE69" s="152" t="s">
        <v>502</v>
      </c>
      <c r="AF69" s="152" t="s">
        <v>502</v>
      </c>
      <c r="AG69" s="152">
        <f t="shared" si="6"/>
        <v>0</v>
      </c>
      <c r="AH69" s="152" t="s">
        <v>502</v>
      </c>
      <c r="AI69" s="152">
        <f t="shared" si="7"/>
        <v>0</v>
      </c>
      <c r="AJ69" s="152">
        <v>0</v>
      </c>
      <c r="AK69" s="152" t="s">
        <v>502</v>
      </c>
      <c r="AL69" s="152">
        <f>[1]В0228_1074205010351_05_0_69_!AG69*1.18</f>
        <v>0</v>
      </c>
      <c r="AM69" s="152">
        <v>0</v>
      </c>
      <c r="AN69" s="152">
        <v>0</v>
      </c>
      <c r="AO69" s="152">
        <f t="shared" si="9"/>
        <v>0</v>
      </c>
      <c r="AP69" s="152">
        <v>0</v>
      </c>
      <c r="AQ69" s="152">
        <v>0</v>
      </c>
      <c r="AR69" s="152">
        <v>0</v>
      </c>
      <c r="AS69" s="152">
        <v>0</v>
      </c>
      <c r="AT69" s="152">
        <v>0</v>
      </c>
      <c r="AU69" s="152">
        <v>0</v>
      </c>
      <c r="AV69" s="152">
        <v>0</v>
      </c>
      <c r="AW69" s="152">
        <v>0</v>
      </c>
      <c r="AX69" s="152">
        <v>0</v>
      </c>
      <c r="AY69" s="152">
        <f t="shared" si="10"/>
        <v>0</v>
      </c>
      <c r="AZ69" s="152">
        <v>0</v>
      </c>
      <c r="BA69" s="152">
        <v>0</v>
      </c>
      <c r="BB69" s="152">
        <v>0</v>
      </c>
      <c r="BC69" s="152">
        <v>0</v>
      </c>
      <c r="BD69" s="152">
        <v>0</v>
      </c>
      <c r="BE69" s="152">
        <v>0</v>
      </c>
      <c r="BF69" s="152"/>
      <c r="BG69" s="152"/>
      <c r="BH69" s="152"/>
      <c r="BI69" s="152"/>
      <c r="BJ69" s="152"/>
      <c r="BK69" s="152"/>
      <c r="BL69" s="152"/>
      <c r="BM69" s="152"/>
      <c r="BN69" s="152"/>
      <c r="BO69" s="152"/>
      <c r="BP69" s="152">
        <f t="shared" si="11"/>
        <v>0</v>
      </c>
      <c r="BQ69" s="152">
        <v>0</v>
      </c>
      <c r="BR69" s="152">
        <v>0</v>
      </c>
      <c r="BS69" s="152">
        <f t="shared" si="12"/>
        <v>0</v>
      </c>
      <c r="BT69" s="152">
        <v>0</v>
      </c>
      <c r="BU69" s="152">
        <f t="shared" si="13"/>
        <v>0</v>
      </c>
      <c r="BV69" s="152">
        <f t="shared" si="14"/>
        <v>0</v>
      </c>
      <c r="BW69" s="152">
        <f t="shared" si="15"/>
        <v>0</v>
      </c>
      <c r="BX69" s="152">
        <f t="shared" si="16"/>
        <v>0</v>
      </c>
      <c r="BY69" s="152">
        <f t="shared" si="17"/>
        <v>0</v>
      </c>
      <c r="BZ69" s="197" t="s">
        <v>1133</v>
      </c>
      <c r="CA69" s="192">
        <v>0</v>
      </c>
    </row>
    <row r="70" spans="1:80" ht="31.5" x14ac:dyDescent="0.25">
      <c r="A70" s="128" t="s">
        <v>654</v>
      </c>
      <c r="B70" s="144" t="s">
        <v>655</v>
      </c>
      <c r="C70" s="145" t="s">
        <v>740</v>
      </c>
      <c r="D70" s="197" t="s">
        <v>740</v>
      </c>
      <c r="E70" s="197" t="s">
        <v>740</v>
      </c>
      <c r="F70" s="198"/>
      <c r="G70" s="198"/>
      <c r="H70" s="198"/>
      <c r="I70" s="198"/>
      <c r="J70" s="198"/>
      <c r="K70" s="198"/>
      <c r="L70" s="198"/>
      <c r="M70" s="198"/>
      <c r="N70" s="198"/>
      <c r="O70" s="197" t="s">
        <v>502</v>
      </c>
      <c r="P70" s="197" t="s">
        <v>502</v>
      </c>
      <c r="Q70" s="197" t="s">
        <v>502</v>
      </c>
      <c r="R70" s="197" t="s">
        <v>502</v>
      </c>
      <c r="S70" s="197"/>
      <c r="T70" s="152">
        <v>0</v>
      </c>
      <c r="U70" s="152">
        <v>0</v>
      </c>
      <c r="V70" s="197" t="s">
        <v>502</v>
      </c>
      <c r="W70" s="152" t="s">
        <v>502</v>
      </c>
      <c r="X70" s="152" t="s">
        <v>502</v>
      </c>
      <c r="Y70" s="152" t="s">
        <v>502</v>
      </c>
      <c r="Z70" s="152" t="s">
        <v>502</v>
      </c>
      <c r="AA70" s="152">
        <v>0</v>
      </c>
      <c r="AB70" s="152">
        <v>0</v>
      </c>
      <c r="AC70" s="152">
        <v>0</v>
      </c>
      <c r="AD70" s="152">
        <v>0</v>
      </c>
      <c r="AE70" s="152" t="s">
        <v>502</v>
      </c>
      <c r="AF70" s="152" t="s">
        <v>502</v>
      </c>
      <c r="AG70" s="152">
        <f t="shared" si="6"/>
        <v>0</v>
      </c>
      <c r="AH70" s="152" t="s">
        <v>502</v>
      </c>
      <c r="AI70" s="152">
        <f t="shared" si="7"/>
        <v>0</v>
      </c>
      <c r="AJ70" s="152">
        <v>0</v>
      </c>
      <c r="AK70" s="152" t="s">
        <v>502</v>
      </c>
      <c r="AL70" s="152">
        <f>[1]В0228_1074205010351_05_0_69_!AG70*1.18</f>
        <v>0</v>
      </c>
      <c r="AM70" s="152">
        <v>0</v>
      </c>
      <c r="AN70" s="152">
        <v>0</v>
      </c>
      <c r="AO70" s="152">
        <f t="shared" si="9"/>
        <v>0</v>
      </c>
      <c r="AP70" s="152">
        <v>0</v>
      </c>
      <c r="AQ70" s="152">
        <v>0</v>
      </c>
      <c r="AR70" s="152">
        <v>0</v>
      </c>
      <c r="AS70" s="152">
        <v>0</v>
      </c>
      <c r="AT70" s="152">
        <v>0</v>
      </c>
      <c r="AU70" s="152">
        <v>0</v>
      </c>
      <c r="AV70" s="152">
        <v>0</v>
      </c>
      <c r="AW70" s="152">
        <v>0</v>
      </c>
      <c r="AX70" s="152">
        <v>0</v>
      </c>
      <c r="AY70" s="152">
        <f t="shared" si="10"/>
        <v>0</v>
      </c>
      <c r="AZ70" s="152">
        <v>0</v>
      </c>
      <c r="BA70" s="152">
        <v>0</v>
      </c>
      <c r="BB70" s="152">
        <v>0</v>
      </c>
      <c r="BC70" s="152">
        <v>0</v>
      </c>
      <c r="BD70" s="152">
        <v>0</v>
      </c>
      <c r="BE70" s="152">
        <v>0</v>
      </c>
      <c r="BF70" s="152"/>
      <c r="BG70" s="152"/>
      <c r="BH70" s="152"/>
      <c r="BI70" s="152"/>
      <c r="BJ70" s="152"/>
      <c r="BK70" s="152"/>
      <c r="BL70" s="152"/>
      <c r="BM70" s="152"/>
      <c r="BN70" s="152"/>
      <c r="BO70" s="152"/>
      <c r="BP70" s="152">
        <f t="shared" si="11"/>
        <v>0</v>
      </c>
      <c r="BQ70" s="152">
        <v>0</v>
      </c>
      <c r="BR70" s="152">
        <v>0</v>
      </c>
      <c r="BS70" s="152">
        <f t="shared" si="12"/>
        <v>0</v>
      </c>
      <c r="BT70" s="152">
        <v>0</v>
      </c>
      <c r="BU70" s="152">
        <f t="shared" si="13"/>
        <v>0</v>
      </c>
      <c r="BV70" s="152">
        <f t="shared" si="14"/>
        <v>0</v>
      </c>
      <c r="BW70" s="152">
        <f t="shared" si="15"/>
        <v>0</v>
      </c>
      <c r="BX70" s="152">
        <f t="shared" si="16"/>
        <v>0</v>
      </c>
      <c r="BY70" s="152">
        <f t="shared" si="17"/>
        <v>0</v>
      </c>
      <c r="BZ70" s="197" t="s">
        <v>1133</v>
      </c>
      <c r="CA70" s="192">
        <v>0</v>
      </c>
    </row>
    <row r="71" spans="1:80" ht="31.5" x14ac:dyDescent="0.25">
      <c r="A71" s="128" t="s">
        <v>570</v>
      </c>
      <c r="B71" s="144" t="s">
        <v>656</v>
      </c>
      <c r="C71" s="145" t="s">
        <v>740</v>
      </c>
      <c r="D71" s="197" t="s">
        <v>740</v>
      </c>
      <c r="E71" s="197" t="s">
        <v>740</v>
      </c>
      <c r="F71" s="198"/>
      <c r="G71" s="198"/>
      <c r="H71" s="198"/>
      <c r="I71" s="198"/>
      <c r="J71" s="198"/>
      <c r="K71" s="198"/>
      <c r="L71" s="198"/>
      <c r="M71" s="198"/>
      <c r="N71" s="198"/>
      <c r="O71" s="197" t="s">
        <v>502</v>
      </c>
      <c r="P71" s="197" t="s">
        <v>502</v>
      </c>
      <c r="Q71" s="197" t="s">
        <v>502</v>
      </c>
      <c r="R71" s="197" t="s">
        <v>502</v>
      </c>
      <c r="S71" s="197"/>
      <c r="T71" s="152">
        <f>T72</f>
        <v>3.9722675000000001</v>
      </c>
      <c r="U71" s="152">
        <f t="shared" ref="U71" si="42">U72</f>
        <v>15.88907</v>
      </c>
      <c r="V71" s="152" t="s">
        <v>502</v>
      </c>
      <c r="W71" s="152" t="s">
        <v>502</v>
      </c>
      <c r="X71" s="152" t="s">
        <v>502</v>
      </c>
      <c r="Y71" s="152" t="s">
        <v>502</v>
      </c>
      <c r="Z71" s="152" t="s">
        <v>502</v>
      </c>
      <c r="AA71" s="152">
        <v>0</v>
      </c>
      <c r="AB71" s="152">
        <v>0</v>
      </c>
      <c r="AC71" s="152">
        <v>0</v>
      </c>
      <c r="AD71" s="152">
        <v>0</v>
      </c>
      <c r="AE71" s="152" t="s">
        <v>502</v>
      </c>
      <c r="AF71" s="152" t="s">
        <v>502</v>
      </c>
      <c r="AG71" s="152">
        <f t="shared" si="6"/>
        <v>15.88907</v>
      </c>
      <c r="AH71" s="152" t="s">
        <v>502</v>
      </c>
      <c r="AI71" s="152">
        <f t="shared" si="7"/>
        <v>15.88907</v>
      </c>
      <c r="AJ71" s="152">
        <v>0</v>
      </c>
      <c r="AK71" s="152" t="s">
        <v>502</v>
      </c>
      <c r="AL71" s="152">
        <f>AL72</f>
        <v>15.88907</v>
      </c>
      <c r="AM71" s="152">
        <v>0</v>
      </c>
      <c r="AN71" s="152">
        <v>0</v>
      </c>
      <c r="AO71" s="152">
        <f>AO72</f>
        <v>3.0060735999999997</v>
      </c>
      <c r="AP71" s="152">
        <f>AP72</f>
        <v>12.8829964</v>
      </c>
      <c r="AQ71" s="152">
        <v>0</v>
      </c>
      <c r="AR71" s="152">
        <v>0</v>
      </c>
      <c r="AS71" s="152">
        <v>0</v>
      </c>
      <c r="AT71" s="152">
        <v>0</v>
      </c>
      <c r="AU71" s="152">
        <v>0</v>
      </c>
      <c r="AV71" s="152">
        <f>AV72</f>
        <v>0</v>
      </c>
      <c r="AW71" s="152">
        <v>0</v>
      </c>
      <c r="AX71" s="152">
        <v>0</v>
      </c>
      <c r="AY71" s="152">
        <f t="shared" si="10"/>
        <v>0</v>
      </c>
      <c r="AZ71" s="152">
        <v>0</v>
      </c>
      <c r="BA71" s="152">
        <v>0</v>
      </c>
      <c r="BB71" s="152">
        <v>0</v>
      </c>
      <c r="BC71" s="152">
        <v>0</v>
      </c>
      <c r="BD71" s="152">
        <v>0</v>
      </c>
      <c r="BE71" s="152">
        <v>0</v>
      </c>
      <c r="BF71" s="152"/>
      <c r="BG71" s="152"/>
      <c r="BH71" s="152"/>
      <c r="BI71" s="152"/>
      <c r="BJ71" s="152"/>
      <c r="BK71" s="152"/>
      <c r="BL71" s="152"/>
      <c r="BM71" s="152"/>
      <c r="BN71" s="152"/>
      <c r="BO71" s="152"/>
      <c r="BP71" s="152">
        <f t="shared" si="11"/>
        <v>15.88907</v>
      </c>
      <c r="BQ71" s="152">
        <v>0</v>
      </c>
      <c r="BR71" s="152">
        <v>0</v>
      </c>
      <c r="BS71" s="152">
        <f t="shared" ref="BS71" si="43">AO71+AY71</f>
        <v>3.0060735999999997</v>
      </c>
      <c r="BT71" s="152">
        <f t="shared" ref="BT71" si="44">AP71+AZ71</f>
        <v>12.8829964</v>
      </c>
      <c r="BU71" s="152">
        <f t="shared" si="13"/>
        <v>15.88907</v>
      </c>
      <c r="BV71" s="152">
        <f t="shared" si="14"/>
        <v>0</v>
      </c>
      <c r="BW71" s="152">
        <f t="shared" si="15"/>
        <v>0</v>
      </c>
      <c r="BX71" s="152">
        <f t="shared" si="16"/>
        <v>3.0060735999999997</v>
      </c>
      <c r="BY71" s="152">
        <f t="shared" si="17"/>
        <v>12.8829964</v>
      </c>
      <c r="BZ71" s="197" t="s">
        <v>1133</v>
      </c>
      <c r="CA71" s="192">
        <v>0</v>
      </c>
    </row>
    <row r="72" spans="1:80" ht="31.5" x14ac:dyDescent="0.25">
      <c r="A72" s="128" t="s">
        <v>571</v>
      </c>
      <c r="B72" s="144" t="s">
        <v>667</v>
      </c>
      <c r="C72" s="145" t="s">
        <v>740</v>
      </c>
      <c r="D72" s="197" t="s">
        <v>740</v>
      </c>
      <c r="E72" s="197" t="s">
        <v>740</v>
      </c>
      <c r="F72" s="198"/>
      <c r="G72" s="198"/>
      <c r="H72" s="198"/>
      <c r="I72" s="198"/>
      <c r="J72" s="198"/>
      <c r="K72" s="198"/>
      <c r="L72" s="198"/>
      <c r="M72" s="198"/>
      <c r="N72" s="198"/>
      <c r="O72" s="197" t="s">
        <v>502</v>
      </c>
      <c r="P72" s="197" t="s">
        <v>502</v>
      </c>
      <c r="Q72" s="197" t="s">
        <v>502</v>
      </c>
      <c r="R72" s="197" t="s">
        <v>502</v>
      </c>
      <c r="S72" s="197"/>
      <c r="T72" s="152">
        <f>T73+T74+T75</f>
        <v>3.9722675000000001</v>
      </c>
      <c r="U72" s="152">
        <f t="shared" ref="U72" si="45">U73+U74+U75</f>
        <v>15.88907</v>
      </c>
      <c r="V72" s="202" t="s">
        <v>502</v>
      </c>
      <c r="W72" s="152" t="s">
        <v>502</v>
      </c>
      <c r="X72" s="152" t="s">
        <v>502</v>
      </c>
      <c r="Y72" s="152" t="s">
        <v>502</v>
      </c>
      <c r="Z72" s="152" t="s">
        <v>502</v>
      </c>
      <c r="AA72" s="152">
        <v>0</v>
      </c>
      <c r="AB72" s="152">
        <v>0</v>
      </c>
      <c r="AC72" s="152">
        <v>0</v>
      </c>
      <c r="AD72" s="152">
        <v>0</v>
      </c>
      <c r="AE72" s="152" t="s">
        <v>502</v>
      </c>
      <c r="AF72" s="152" t="s">
        <v>502</v>
      </c>
      <c r="AG72" s="152">
        <f t="shared" si="6"/>
        <v>15.88907</v>
      </c>
      <c r="AH72" s="152" t="s">
        <v>502</v>
      </c>
      <c r="AI72" s="152">
        <f t="shared" si="7"/>
        <v>15.88907</v>
      </c>
      <c r="AJ72" s="152">
        <v>0</v>
      </c>
      <c r="AK72" s="152" t="s">
        <v>502</v>
      </c>
      <c r="AL72" s="152">
        <f>AL73+AL74+AL75</f>
        <v>15.88907</v>
      </c>
      <c r="AM72" s="152">
        <v>0</v>
      </c>
      <c r="AN72" s="152">
        <v>0</v>
      </c>
      <c r="AO72" s="152">
        <f>AO74</f>
        <v>3.0060735999999997</v>
      </c>
      <c r="AP72" s="152">
        <f>AP74</f>
        <v>12.8829964</v>
      </c>
      <c r="AQ72" s="152">
        <v>0</v>
      </c>
      <c r="AR72" s="152">
        <v>0</v>
      </c>
      <c r="AS72" s="152">
        <v>0</v>
      </c>
      <c r="AT72" s="152">
        <v>0</v>
      </c>
      <c r="AU72" s="152">
        <v>0</v>
      </c>
      <c r="AV72" s="152">
        <f>AV73+AV74+AV75</f>
        <v>0</v>
      </c>
      <c r="AW72" s="152">
        <v>0</v>
      </c>
      <c r="AX72" s="152">
        <v>0</v>
      </c>
      <c r="AY72" s="152">
        <f t="shared" si="10"/>
        <v>0</v>
      </c>
      <c r="AZ72" s="152">
        <v>0</v>
      </c>
      <c r="BA72" s="152">
        <v>0</v>
      </c>
      <c r="BB72" s="152">
        <v>0</v>
      </c>
      <c r="BC72" s="152">
        <v>0</v>
      </c>
      <c r="BD72" s="152">
        <v>0</v>
      </c>
      <c r="BE72" s="152">
        <v>0</v>
      </c>
      <c r="BF72" s="152"/>
      <c r="BG72" s="152"/>
      <c r="BH72" s="152"/>
      <c r="BI72" s="152"/>
      <c r="BJ72" s="152"/>
      <c r="BK72" s="152"/>
      <c r="BL72" s="152"/>
      <c r="BM72" s="152"/>
      <c r="BN72" s="152"/>
      <c r="BO72" s="152"/>
      <c r="BP72" s="152">
        <f t="shared" si="11"/>
        <v>15.88907</v>
      </c>
      <c r="BQ72" s="152">
        <v>0</v>
      </c>
      <c r="BR72" s="152">
        <v>0</v>
      </c>
      <c r="BS72" s="152">
        <f t="shared" ref="BS72:BS74" si="46">AO72+AY72</f>
        <v>3.0060735999999997</v>
      </c>
      <c r="BT72" s="152">
        <f t="shared" ref="BT72:BT74" si="47">AP72+AZ72</f>
        <v>12.8829964</v>
      </c>
      <c r="BU72" s="152">
        <f t="shared" si="13"/>
        <v>15.88907</v>
      </c>
      <c r="BV72" s="152">
        <f t="shared" si="14"/>
        <v>0</v>
      </c>
      <c r="BW72" s="152">
        <f t="shared" si="15"/>
        <v>0</v>
      </c>
      <c r="BX72" s="152">
        <f t="shared" si="16"/>
        <v>3.0060735999999997</v>
      </c>
      <c r="BY72" s="152">
        <f t="shared" si="17"/>
        <v>12.8829964</v>
      </c>
      <c r="BZ72" s="197" t="s">
        <v>1133</v>
      </c>
      <c r="CA72" s="192">
        <v>0</v>
      </c>
    </row>
    <row r="73" spans="1:80" ht="15.75" hidden="1" x14ac:dyDescent="0.25">
      <c r="A73" s="128"/>
      <c r="B73" s="393"/>
      <c r="C73" s="145"/>
      <c r="D73" s="197"/>
      <c r="E73" s="197"/>
      <c r="F73" s="199"/>
      <c r="G73" s="199"/>
      <c r="H73" s="199"/>
      <c r="I73" s="199"/>
      <c r="J73" s="199"/>
      <c r="K73" s="199"/>
      <c r="L73" s="199"/>
      <c r="M73" s="199"/>
      <c r="N73" s="199"/>
      <c r="O73" s="197"/>
      <c r="P73" s="396"/>
      <c r="Q73" s="396"/>
      <c r="R73" s="197"/>
      <c r="S73" s="201"/>
      <c r="T73" s="152"/>
      <c r="U73" s="152"/>
      <c r="V73" s="200"/>
      <c r="W73" s="152"/>
      <c r="X73" s="152"/>
      <c r="Y73" s="152"/>
      <c r="Z73" s="152"/>
      <c r="AA73" s="152"/>
      <c r="AB73" s="152"/>
      <c r="AC73" s="152"/>
      <c r="AD73" s="152"/>
      <c r="AE73" s="152"/>
      <c r="AF73" s="152"/>
      <c r="AG73" s="152"/>
      <c r="AH73" s="152"/>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c r="BI73" s="152"/>
      <c r="BJ73" s="152"/>
      <c r="BK73" s="152"/>
      <c r="BL73" s="152"/>
      <c r="BM73" s="152"/>
      <c r="BN73" s="152"/>
      <c r="BO73" s="152"/>
      <c r="BP73" s="152"/>
      <c r="BQ73" s="152"/>
      <c r="BR73" s="152"/>
      <c r="BS73" s="152">
        <f t="shared" si="46"/>
        <v>0</v>
      </c>
      <c r="BT73" s="152">
        <f t="shared" si="47"/>
        <v>0</v>
      </c>
      <c r="BU73" s="152"/>
      <c r="BV73" s="152"/>
      <c r="BW73" s="152"/>
      <c r="BX73" s="152"/>
      <c r="BY73" s="152"/>
      <c r="BZ73" s="197"/>
    </row>
    <row r="74" spans="1:80" ht="31.5" x14ac:dyDescent="0.25">
      <c r="A74" s="128" t="s">
        <v>571</v>
      </c>
      <c r="B74" s="393" t="s">
        <v>1122</v>
      </c>
      <c r="C74" s="145" t="s">
        <v>1138</v>
      </c>
      <c r="D74" s="197" t="s">
        <v>740</v>
      </c>
      <c r="E74" s="197" t="s">
        <v>740</v>
      </c>
      <c r="F74" s="198"/>
      <c r="G74" s="198"/>
      <c r="H74" s="198"/>
      <c r="I74" s="198"/>
      <c r="J74" s="198"/>
      <c r="K74" s="198"/>
      <c r="L74" s="198"/>
      <c r="M74" s="198"/>
      <c r="N74" s="198"/>
      <c r="O74" s="197" t="s">
        <v>827</v>
      </c>
      <c r="P74" s="396">
        <v>2018</v>
      </c>
      <c r="Q74" s="396">
        <v>2018</v>
      </c>
      <c r="R74" s="197" t="s">
        <v>502</v>
      </c>
      <c r="S74" s="201" t="s">
        <v>1132</v>
      </c>
      <c r="T74" s="152">
        <f t="shared" ref="T74" si="48">U74*0.25</f>
        <v>3.9722675000000001</v>
      </c>
      <c r="U74" s="152">
        <f>'[2]приложение 1.1. '!$I$51</f>
        <v>15.88907</v>
      </c>
      <c r="V74" s="200">
        <v>42736</v>
      </c>
      <c r="W74" s="152" t="s">
        <v>502</v>
      </c>
      <c r="X74" s="152" t="s">
        <v>502</v>
      </c>
      <c r="Y74" s="152" t="s">
        <v>502</v>
      </c>
      <c r="Z74" s="152" t="s">
        <v>502</v>
      </c>
      <c r="AA74" s="152">
        <v>0</v>
      </c>
      <c r="AB74" s="152">
        <v>0</v>
      </c>
      <c r="AC74" s="152">
        <v>0</v>
      </c>
      <c r="AD74" s="152">
        <v>0</v>
      </c>
      <c r="AE74" s="152" t="s">
        <v>502</v>
      </c>
      <c r="AF74" s="152" t="s">
        <v>502</v>
      </c>
      <c r="AG74" s="152">
        <f t="shared" si="6"/>
        <v>15.88907</v>
      </c>
      <c r="AH74" s="152" t="s">
        <v>502</v>
      </c>
      <c r="AI74" s="152">
        <f t="shared" si="7"/>
        <v>15.88907</v>
      </c>
      <c r="AJ74" s="152">
        <v>0</v>
      </c>
      <c r="AK74" s="152" t="s">
        <v>502</v>
      </c>
      <c r="AL74" s="152">
        <f>'[2]приложение 1.1. '!$R$51*1.18</f>
        <v>15.88907</v>
      </c>
      <c r="AM74" s="152">
        <v>0</v>
      </c>
      <c r="AN74" s="152">
        <v>0</v>
      </c>
      <c r="AO74" s="152">
        <f>'[3]Раздел № 1'!$N$22</f>
        <v>3.0060735999999997</v>
      </c>
      <c r="AP74" s="152">
        <f>'[3]Раздел № 1'!$O$22</f>
        <v>12.8829964</v>
      </c>
      <c r="AQ74" s="152">
        <v>0</v>
      </c>
      <c r="AR74" s="152">
        <v>0</v>
      </c>
      <c r="AS74" s="152">
        <v>0</v>
      </c>
      <c r="AT74" s="152">
        <v>0</v>
      </c>
      <c r="AU74" s="152">
        <v>0</v>
      </c>
      <c r="AV74" s="152">
        <v>0</v>
      </c>
      <c r="AW74" s="152">
        <v>0</v>
      </c>
      <c r="AX74" s="152">
        <v>0</v>
      </c>
      <c r="AY74" s="152">
        <f t="shared" si="10"/>
        <v>0</v>
      </c>
      <c r="AZ74" s="152">
        <v>0</v>
      </c>
      <c r="BA74" s="152">
        <v>0</v>
      </c>
      <c r="BB74" s="152">
        <v>0</v>
      </c>
      <c r="BC74" s="152">
        <v>0</v>
      </c>
      <c r="BD74" s="152">
        <v>0</v>
      </c>
      <c r="BE74" s="152">
        <v>0</v>
      </c>
      <c r="BF74" s="152"/>
      <c r="BG74" s="152"/>
      <c r="BH74" s="152"/>
      <c r="BI74" s="152"/>
      <c r="BJ74" s="152"/>
      <c r="BK74" s="152"/>
      <c r="BL74" s="152"/>
      <c r="BM74" s="152"/>
      <c r="BN74" s="152"/>
      <c r="BO74" s="152"/>
      <c r="BP74" s="152">
        <f t="shared" si="11"/>
        <v>15.88907</v>
      </c>
      <c r="BQ74" s="152">
        <v>0</v>
      </c>
      <c r="BR74" s="152">
        <v>0</v>
      </c>
      <c r="BS74" s="152">
        <f t="shared" si="46"/>
        <v>3.0060735999999997</v>
      </c>
      <c r="BT74" s="152">
        <f t="shared" si="47"/>
        <v>12.8829964</v>
      </c>
      <c r="BU74" s="152">
        <f t="shared" si="13"/>
        <v>15.88907</v>
      </c>
      <c r="BV74" s="152">
        <f t="shared" si="14"/>
        <v>0</v>
      </c>
      <c r="BW74" s="152">
        <f t="shared" si="15"/>
        <v>0</v>
      </c>
      <c r="BX74" s="152">
        <f t="shared" si="16"/>
        <v>3.0060735999999997</v>
      </c>
      <c r="BY74" s="152">
        <f t="shared" si="17"/>
        <v>12.8829964</v>
      </c>
      <c r="BZ74" s="197" t="s">
        <v>1133</v>
      </c>
      <c r="CA74" s="192">
        <v>0</v>
      </c>
    </row>
    <row r="75" spans="1:80" ht="15.75" hidden="1" x14ac:dyDescent="0.25">
      <c r="A75" s="128"/>
      <c r="B75" s="393"/>
      <c r="C75" s="145"/>
      <c r="D75" s="197"/>
      <c r="E75" s="197"/>
      <c r="F75" s="198"/>
      <c r="G75" s="198"/>
      <c r="H75" s="198"/>
      <c r="I75" s="198"/>
      <c r="J75" s="198"/>
      <c r="K75" s="198"/>
      <c r="L75" s="198"/>
      <c r="M75" s="198"/>
      <c r="N75" s="198"/>
      <c r="O75" s="197"/>
      <c r="P75" s="396"/>
      <c r="Q75" s="396"/>
      <c r="R75" s="197"/>
      <c r="S75" s="201"/>
      <c r="T75" s="152"/>
      <c r="U75" s="152"/>
      <c r="V75" s="200"/>
      <c r="W75" s="152"/>
      <c r="X75" s="152"/>
      <c r="Y75" s="152"/>
      <c r="Z75" s="152"/>
      <c r="AA75" s="152"/>
      <c r="AB75" s="152"/>
      <c r="AC75" s="152"/>
      <c r="AD75" s="152"/>
      <c r="AE75" s="152"/>
      <c r="AF75" s="152"/>
      <c r="AG75" s="152"/>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c r="BI75" s="152"/>
      <c r="BJ75" s="152"/>
      <c r="BK75" s="152"/>
      <c r="BL75" s="152"/>
      <c r="BM75" s="152"/>
      <c r="BN75" s="152"/>
      <c r="BO75" s="152"/>
      <c r="BP75" s="152"/>
      <c r="BQ75" s="152"/>
      <c r="BR75" s="152"/>
      <c r="BS75" s="152"/>
      <c r="BT75" s="152"/>
      <c r="BU75" s="152"/>
      <c r="BV75" s="152"/>
      <c r="BW75" s="152"/>
      <c r="BX75" s="152"/>
      <c r="BY75" s="152"/>
      <c r="BZ75" s="197"/>
    </row>
    <row r="76" spans="1:80" ht="31.5" x14ac:dyDescent="0.25">
      <c r="A76" s="128" t="s">
        <v>573</v>
      </c>
      <c r="B76" s="144" t="s">
        <v>657</v>
      </c>
      <c r="C76" s="145" t="s">
        <v>740</v>
      </c>
      <c r="D76" s="197" t="s">
        <v>740</v>
      </c>
      <c r="E76" s="197" t="s">
        <v>740</v>
      </c>
      <c r="F76" s="198"/>
      <c r="G76" s="198"/>
      <c r="H76" s="198"/>
      <c r="I76" s="198"/>
      <c r="J76" s="198"/>
      <c r="K76" s="198"/>
      <c r="L76" s="198"/>
      <c r="M76" s="198"/>
      <c r="N76" s="198"/>
      <c r="O76" s="197" t="s">
        <v>502</v>
      </c>
      <c r="P76" s="197" t="s">
        <v>502</v>
      </c>
      <c r="Q76" s="197" t="s">
        <v>502</v>
      </c>
      <c r="R76" s="197" t="s">
        <v>502</v>
      </c>
      <c r="S76" s="197"/>
      <c r="T76" s="152">
        <v>0</v>
      </c>
      <c r="U76" s="152">
        <v>0</v>
      </c>
      <c r="V76" s="197" t="s">
        <v>502</v>
      </c>
      <c r="W76" s="152" t="s">
        <v>502</v>
      </c>
      <c r="X76" s="152" t="s">
        <v>502</v>
      </c>
      <c r="Y76" s="152" t="s">
        <v>502</v>
      </c>
      <c r="Z76" s="152" t="s">
        <v>502</v>
      </c>
      <c r="AA76" s="152">
        <v>0</v>
      </c>
      <c r="AB76" s="152">
        <v>0</v>
      </c>
      <c r="AC76" s="152">
        <v>0</v>
      </c>
      <c r="AD76" s="152">
        <v>0</v>
      </c>
      <c r="AE76" s="152" t="s">
        <v>502</v>
      </c>
      <c r="AF76" s="152" t="s">
        <v>502</v>
      </c>
      <c r="AG76" s="152">
        <f t="shared" si="6"/>
        <v>0</v>
      </c>
      <c r="AH76" s="152" t="s">
        <v>502</v>
      </c>
      <c r="AI76" s="152">
        <f t="shared" si="7"/>
        <v>0</v>
      </c>
      <c r="AJ76" s="152">
        <v>0</v>
      </c>
      <c r="AK76" s="152" t="s">
        <v>502</v>
      </c>
      <c r="AL76" s="152">
        <f>[1]В0228_1074205010351_05_0_69_!AG76*1.18</f>
        <v>0</v>
      </c>
      <c r="AM76" s="152">
        <v>0</v>
      </c>
      <c r="AN76" s="152">
        <v>0</v>
      </c>
      <c r="AO76" s="152">
        <f t="shared" si="9"/>
        <v>0</v>
      </c>
      <c r="AP76" s="152">
        <v>0</v>
      </c>
      <c r="AQ76" s="152">
        <v>0</v>
      </c>
      <c r="AR76" s="152">
        <v>0</v>
      </c>
      <c r="AS76" s="152">
        <v>0</v>
      </c>
      <c r="AT76" s="152">
        <v>0</v>
      </c>
      <c r="AU76" s="152">
        <v>0</v>
      </c>
      <c r="AV76" s="152">
        <v>0</v>
      </c>
      <c r="AW76" s="152">
        <v>0</v>
      </c>
      <c r="AX76" s="152">
        <v>0</v>
      </c>
      <c r="AY76" s="152">
        <f t="shared" si="10"/>
        <v>0</v>
      </c>
      <c r="AZ76" s="152">
        <v>0</v>
      </c>
      <c r="BA76" s="152">
        <v>0</v>
      </c>
      <c r="BB76" s="152">
        <v>0</v>
      </c>
      <c r="BC76" s="152">
        <v>0</v>
      </c>
      <c r="BD76" s="152">
        <v>0</v>
      </c>
      <c r="BE76" s="152">
        <v>0</v>
      </c>
      <c r="BF76" s="152"/>
      <c r="BG76" s="152"/>
      <c r="BH76" s="152"/>
      <c r="BI76" s="152"/>
      <c r="BJ76" s="152"/>
      <c r="BK76" s="152"/>
      <c r="BL76" s="152"/>
      <c r="BM76" s="152"/>
      <c r="BN76" s="152"/>
      <c r="BO76" s="152"/>
      <c r="BP76" s="152">
        <f t="shared" si="11"/>
        <v>0</v>
      </c>
      <c r="BQ76" s="152">
        <v>0</v>
      </c>
      <c r="BR76" s="152">
        <v>0</v>
      </c>
      <c r="BS76" s="152">
        <f t="shared" si="12"/>
        <v>0</v>
      </c>
      <c r="BT76" s="152">
        <v>0</v>
      </c>
      <c r="BU76" s="152">
        <f t="shared" si="13"/>
        <v>0</v>
      </c>
      <c r="BV76" s="152">
        <f t="shared" si="14"/>
        <v>0</v>
      </c>
      <c r="BW76" s="152">
        <f t="shared" si="15"/>
        <v>0</v>
      </c>
      <c r="BX76" s="152">
        <f t="shared" si="16"/>
        <v>0</v>
      </c>
      <c r="BY76" s="152">
        <f t="shared" si="17"/>
        <v>0</v>
      </c>
      <c r="BZ76" s="197" t="s">
        <v>1133</v>
      </c>
      <c r="CA76" s="192">
        <v>0</v>
      </c>
    </row>
    <row r="77" spans="1:80" ht="47.25" x14ac:dyDescent="0.25">
      <c r="A77" s="128" t="s">
        <v>668</v>
      </c>
      <c r="B77" s="144" t="s">
        <v>658</v>
      </c>
      <c r="C77" s="145" t="s">
        <v>740</v>
      </c>
      <c r="D77" s="197" t="s">
        <v>740</v>
      </c>
      <c r="E77" s="197" t="s">
        <v>740</v>
      </c>
      <c r="F77" s="198"/>
      <c r="G77" s="198"/>
      <c r="H77" s="198"/>
      <c r="I77" s="198"/>
      <c r="J77" s="198"/>
      <c r="K77" s="198"/>
      <c r="L77" s="198"/>
      <c r="M77" s="198"/>
      <c r="N77" s="198"/>
      <c r="O77" s="197" t="s">
        <v>502</v>
      </c>
      <c r="P77" s="197" t="s">
        <v>502</v>
      </c>
      <c r="Q77" s="197" t="s">
        <v>502</v>
      </c>
      <c r="R77" s="197" t="s">
        <v>502</v>
      </c>
      <c r="S77" s="197"/>
      <c r="T77" s="202" t="s">
        <v>502</v>
      </c>
      <c r="U77" s="202" t="s">
        <v>502</v>
      </c>
      <c r="V77" s="202" t="s">
        <v>502</v>
      </c>
      <c r="W77" s="152" t="s">
        <v>502</v>
      </c>
      <c r="X77" s="152" t="s">
        <v>502</v>
      </c>
      <c r="Y77" s="152" t="s">
        <v>502</v>
      </c>
      <c r="Z77" s="152" t="s">
        <v>502</v>
      </c>
      <c r="AA77" s="152">
        <v>0</v>
      </c>
      <c r="AB77" s="152">
        <v>0</v>
      </c>
      <c r="AC77" s="152">
        <v>0</v>
      </c>
      <c r="AD77" s="152">
        <v>0</v>
      </c>
      <c r="AE77" s="152" t="s">
        <v>502</v>
      </c>
      <c r="AF77" s="152" t="s">
        <v>502</v>
      </c>
      <c r="AG77" s="152" t="str">
        <f t="shared" si="6"/>
        <v>нд</v>
      </c>
      <c r="AH77" s="152" t="s">
        <v>502</v>
      </c>
      <c r="AI77" s="152" t="str">
        <f t="shared" si="7"/>
        <v>нд</v>
      </c>
      <c r="AJ77" s="152">
        <v>0</v>
      </c>
      <c r="AK77" s="152" t="s">
        <v>502</v>
      </c>
      <c r="AL77" s="152">
        <f>[1]В0228_1074205010351_05_0_69_!AG77*1.18</f>
        <v>0</v>
      </c>
      <c r="AM77" s="152">
        <v>0</v>
      </c>
      <c r="AN77" s="152">
        <v>0</v>
      </c>
      <c r="AO77" s="152">
        <f t="shared" si="9"/>
        <v>0</v>
      </c>
      <c r="AP77" s="152">
        <v>0</v>
      </c>
      <c r="AQ77" s="152">
        <v>0</v>
      </c>
      <c r="AR77" s="152">
        <v>0</v>
      </c>
      <c r="AS77" s="152">
        <v>0</v>
      </c>
      <c r="AT77" s="152">
        <v>0</v>
      </c>
      <c r="AU77" s="152">
        <v>0</v>
      </c>
      <c r="AV77" s="152">
        <v>0</v>
      </c>
      <c r="AW77" s="152">
        <v>0</v>
      </c>
      <c r="AX77" s="152">
        <v>0</v>
      </c>
      <c r="AY77" s="152">
        <f t="shared" si="10"/>
        <v>0</v>
      </c>
      <c r="AZ77" s="152">
        <v>0</v>
      </c>
      <c r="BA77" s="152">
        <v>0</v>
      </c>
      <c r="BB77" s="152">
        <v>0</v>
      </c>
      <c r="BC77" s="152">
        <v>0</v>
      </c>
      <c r="BD77" s="152">
        <v>0</v>
      </c>
      <c r="BE77" s="152">
        <v>0</v>
      </c>
      <c r="BF77" s="152"/>
      <c r="BG77" s="152"/>
      <c r="BH77" s="152"/>
      <c r="BI77" s="152"/>
      <c r="BJ77" s="152"/>
      <c r="BK77" s="152"/>
      <c r="BL77" s="152"/>
      <c r="BM77" s="152"/>
      <c r="BN77" s="152"/>
      <c r="BO77" s="152"/>
      <c r="BP77" s="152" t="str">
        <f t="shared" si="11"/>
        <v>нд</v>
      </c>
      <c r="BQ77" s="152">
        <v>0</v>
      </c>
      <c r="BR77" s="152">
        <v>0</v>
      </c>
      <c r="BS77" s="152" t="str">
        <f t="shared" si="12"/>
        <v>нд</v>
      </c>
      <c r="BT77" s="152">
        <v>0</v>
      </c>
      <c r="BU77" s="152" t="str">
        <f t="shared" si="13"/>
        <v>нд</v>
      </c>
      <c r="BV77" s="152">
        <f t="shared" si="14"/>
        <v>0</v>
      </c>
      <c r="BW77" s="152">
        <f t="shared" si="15"/>
        <v>0</v>
      </c>
      <c r="BX77" s="152" t="str">
        <f t="shared" si="16"/>
        <v>нд</v>
      </c>
      <c r="BY77" s="152">
        <f t="shared" si="17"/>
        <v>0</v>
      </c>
      <c r="BZ77" s="197" t="s">
        <v>1133</v>
      </c>
      <c r="CA77" s="192">
        <v>0</v>
      </c>
    </row>
    <row r="78" spans="1:80" ht="47.25" x14ac:dyDescent="0.2">
      <c r="A78" s="128" t="s">
        <v>669</v>
      </c>
      <c r="B78" s="144" t="s">
        <v>670</v>
      </c>
      <c r="C78" s="145" t="s">
        <v>740</v>
      </c>
      <c r="D78" s="197" t="s">
        <v>774</v>
      </c>
      <c r="E78" s="197" t="s">
        <v>742</v>
      </c>
      <c r="F78" s="199" t="s">
        <v>756</v>
      </c>
      <c r="G78" s="199" t="s">
        <v>753</v>
      </c>
      <c r="H78" s="199" t="s">
        <v>753</v>
      </c>
      <c r="I78" s="199" t="s">
        <v>753</v>
      </c>
      <c r="J78" s="199" t="s">
        <v>753</v>
      </c>
      <c r="K78" s="199" t="s">
        <v>753</v>
      </c>
      <c r="L78" s="199" t="s">
        <v>753</v>
      </c>
      <c r="M78" s="199" t="s">
        <v>753</v>
      </c>
      <c r="N78" s="199" t="s">
        <v>236</v>
      </c>
      <c r="O78" s="197" t="s">
        <v>502</v>
      </c>
      <c r="P78" s="197" t="s">
        <v>502</v>
      </c>
      <c r="Q78" s="197" t="s">
        <v>502</v>
      </c>
      <c r="R78" s="197" t="s">
        <v>502</v>
      </c>
      <c r="S78" s="204"/>
      <c r="T78" s="152" t="s">
        <v>502</v>
      </c>
      <c r="U78" s="152" t="s">
        <v>502</v>
      </c>
      <c r="V78" s="152" t="s">
        <v>502</v>
      </c>
      <c r="W78" s="152" t="s">
        <v>502</v>
      </c>
      <c r="X78" s="152" t="s">
        <v>502</v>
      </c>
      <c r="Y78" s="152" t="s">
        <v>502</v>
      </c>
      <c r="Z78" s="152" t="s">
        <v>502</v>
      </c>
      <c r="AA78" s="152">
        <v>0</v>
      </c>
      <c r="AB78" s="152">
        <v>0</v>
      </c>
      <c r="AC78" s="152" t="s">
        <v>502</v>
      </c>
      <c r="AD78" s="152" t="s">
        <v>502</v>
      </c>
      <c r="AE78" s="152" t="s">
        <v>502</v>
      </c>
      <c r="AF78" s="152" t="s">
        <v>502</v>
      </c>
      <c r="AG78" s="152" t="str">
        <f t="shared" si="6"/>
        <v>нд</v>
      </c>
      <c r="AH78" s="152" t="s">
        <v>502</v>
      </c>
      <c r="AI78" s="152" t="str">
        <f t="shared" si="7"/>
        <v>нд</v>
      </c>
      <c r="AJ78" s="152">
        <v>0</v>
      </c>
      <c r="AK78" s="152" t="s">
        <v>502</v>
      </c>
      <c r="AL78" s="152">
        <f>[1]В0228_1074205010351_05_0_69_!AG78*1.18</f>
        <v>0</v>
      </c>
      <c r="AM78" s="152">
        <v>0</v>
      </c>
      <c r="AN78" s="152">
        <v>0</v>
      </c>
      <c r="AO78" s="152">
        <f t="shared" si="9"/>
        <v>0</v>
      </c>
      <c r="AP78" s="152">
        <v>0</v>
      </c>
      <c r="AQ78" s="152">
        <v>0</v>
      </c>
      <c r="AR78" s="152">
        <v>0</v>
      </c>
      <c r="AS78" s="152">
        <v>0</v>
      </c>
      <c r="AT78" s="152">
        <v>0</v>
      </c>
      <c r="AU78" s="152">
        <v>0</v>
      </c>
      <c r="AV78" s="152">
        <v>0</v>
      </c>
      <c r="AW78" s="152">
        <v>0</v>
      </c>
      <c r="AX78" s="152">
        <v>0</v>
      </c>
      <c r="AY78" s="152">
        <f t="shared" si="10"/>
        <v>0</v>
      </c>
      <c r="AZ78" s="152">
        <v>0</v>
      </c>
      <c r="BA78" s="152">
        <v>0</v>
      </c>
      <c r="BB78" s="152">
        <v>0</v>
      </c>
      <c r="BC78" s="152">
        <v>0</v>
      </c>
      <c r="BD78" s="152">
        <v>0</v>
      </c>
      <c r="BE78" s="152">
        <v>0</v>
      </c>
      <c r="BF78" s="152"/>
      <c r="BG78" s="152"/>
      <c r="BH78" s="152"/>
      <c r="BI78" s="152"/>
      <c r="BJ78" s="152"/>
      <c r="BK78" s="152"/>
      <c r="BL78" s="152"/>
      <c r="BM78" s="152"/>
      <c r="BN78" s="152"/>
      <c r="BO78" s="152"/>
      <c r="BP78" s="152" t="str">
        <f t="shared" si="11"/>
        <v>нд</v>
      </c>
      <c r="BQ78" s="152">
        <v>0</v>
      </c>
      <c r="BR78" s="152">
        <v>0</v>
      </c>
      <c r="BS78" s="152" t="str">
        <f t="shared" si="12"/>
        <v>нд</v>
      </c>
      <c r="BT78" s="152">
        <v>0</v>
      </c>
      <c r="BU78" s="152" t="str">
        <f t="shared" si="13"/>
        <v>нд</v>
      </c>
      <c r="BV78" s="152">
        <f t="shared" si="14"/>
        <v>0</v>
      </c>
      <c r="BW78" s="152">
        <f t="shared" si="15"/>
        <v>0</v>
      </c>
      <c r="BX78" s="152" t="str">
        <f t="shared" si="16"/>
        <v>нд</v>
      </c>
      <c r="BY78" s="152">
        <f t="shared" si="17"/>
        <v>0</v>
      </c>
      <c r="BZ78" s="197" t="s">
        <v>1133</v>
      </c>
      <c r="CA78" s="192">
        <v>0</v>
      </c>
      <c r="CB78" s="192">
        <v>0</v>
      </c>
    </row>
    <row r="79" spans="1:80" ht="47.25" x14ac:dyDescent="0.2">
      <c r="A79" s="128" t="s">
        <v>671</v>
      </c>
      <c r="B79" s="144" t="s">
        <v>672</v>
      </c>
      <c r="C79" s="145" t="s">
        <v>740</v>
      </c>
      <c r="D79" s="197" t="s">
        <v>775</v>
      </c>
      <c r="E79" s="197" t="s">
        <v>742</v>
      </c>
      <c r="F79" s="199" t="s">
        <v>756</v>
      </c>
      <c r="G79" s="199" t="s">
        <v>753</v>
      </c>
      <c r="H79" s="199" t="s">
        <v>753</v>
      </c>
      <c r="I79" s="199" t="s">
        <v>753</v>
      </c>
      <c r="J79" s="199" t="s">
        <v>753</v>
      </c>
      <c r="K79" s="199" t="s">
        <v>753</v>
      </c>
      <c r="L79" s="199" t="s">
        <v>753</v>
      </c>
      <c r="M79" s="199" t="s">
        <v>753</v>
      </c>
      <c r="N79" s="199" t="s">
        <v>757</v>
      </c>
      <c r="O79" s="197" t="s">
        <v>502</v>
      </c>
      <c r="P79" s="197" t="s">
        <v>502</v>
      </c>
      <c r="Q79" s="197" t="s">
        <v>502</v>
      </c>
      <c r="R79" s="197" t="s">
        <v>502</v>
      </c>
      <c r="S79" s="204"/>
      <c r="T79" s="152" t="s">
        <v>502</v>
      </c>
      <c r="U79" s="152" t="s">
        <v>502</v>
      </c>
      <c r="V79" s="152" t="s">
        <v>502</v>
      </c>
      <c r="W79" s="152" t="s">
        <v>502</v>
      </c>
      <c r="X79" s="152" t="s">
        <v>502</v>
      </c>
      <c r="Y79" s="152" t="s">
        <v>502</v>
      </c>
      <c r="Z79" s="152" t="s">
        <v>502</v>
      </c>
      <c r="AA79" s="152">
        <v>0</v>
      </c>
      <c r="AB79" s="152">
        <v>0</v>
      </c>
      <c r="AC79" s="152" t="s">
        <v>502</v>
      </c>
      <c r="AD79" s="152" t="s">
        <v>502</v>
      </c>
      <c r="AE79" s="152" t="s">
        <v>502</v>
      </c>
      <c r="AF79" s="152" t="s">
        <v>502</v>
      </c>
      <c r="AG79" s="152" t="str">
        <f t="shared" si="6"/>
        <v>нд</v>
      </c>
      <c r="AH79" s="152" t="s">
        <v>502</v>
      </c>
      <c r="AI79" s="152" t="str">
        <f t="shared" si="7"/>
        <v>нд</v>
      </c>
      <c r="AJ79" s="152">
        <v>0</v>
      </c>
      <c r="AK79" s="152" t="s">
        <v>502</v>
      </c>
      <c r="AL79" s="152">
        <f>[1]В0228_1074205010351_05_0_69_!AG79*1.18</f>
        <v>0</v>
      </c>
      <c r="AM79" s="152">
        <v>0</v>
      </c>
      <c r="AN79" s="152">
        <v>0</v>
      </c>
      <c r="AO79" s="152">
        <f t="shared" si="9"/>
        <v>0</v>
      </c>
      <c r="AP79" s="152">
        <v>0</v>
      </c>
      <c r="AQ79" s="152">
        <v>0</v>
      </c>
      <c r="AR79" s="152">
        <v>0</v>
      </c>
      <c r="AS79" s="152">
        <v>0</v>
      </c>
      <c r="AT79" s="152">
        <v>0</v>
      </c>
      <c r="AU79" s="152">
        <v>0</v>
      </c>
      <c r="AV79" s="152">
        <v>0</v>
      </c>
      <c r="AW79" s="152">
        <v>0</v>
      </c>
      <c r="AX79" s="152">
        <v>0</v>
      </c>
      <c r="AY79" s="152">
        <f t="shared" si="10"/>
        <v>0</v>
      </c>
      <c r="AZ79" s="152">
        <v>0</v>
      </c>
      <c r="BA79" s="152">
        <v>0</v>
      </c>
      <c r="BB79" s="152">
        <v>0</v>
      </c>
      <c r="BC79" s="152">
        <v>0</v>
      </c>
      <c r="BD79" s="152">
        <v>0</v>
      </c>
      <c r="BE79" s="152">
        <v>0</v>
      </c>
      <c r="BF79" s="152"/>
      <c r="BG79" s="152"/>
      <c r="BH79" s="152"/>
      <c r="BI79" s="152"/>
      <c r="BJ79" s="152"/>
      <c r="BK79" s="152"/>
      <c r="BL79" s="152"/>
      <c r="BM79" s="152"/>
      <c r="BN79" s="152"/>
      <c r="BO79" s="152"/>
      <c r="BP79" s="152" t="str">
        <f t="shared" si="11"/>
        <v>нд</v>
      </c>
      <c r="BQ79" s="152">
        <v>0</v>
      </c>
      <c r="BR79" s="152">
        <v>0</v>
      </c>
      <c r="BS79" s="152" t="str">
        <f t="shared" si="12"/>
        <v>нд</v>
      </c>
      <c r="BT79" s="152">
        <v>0</v>
      </c>
      <c r="BU79" s="152" t="str">
        <f t="shared" si="13"/>
        <v>нд</v>
      </c>
      <c r="BV79" s="152">
        <f t="shared" si="14"/>
        <v>0</v>
      </c>
      <c r="BW79" s="152">
        <f t="shared" si="15"/>
        <v>0</v>
      </c>
      <c r="BX79" s="152" t="str">
        <f t="shared" si="16"/>
        <v>нд</v>
      </c>
      <c r="BY79" s="152">
        <f t="shared" si="17"/>
        <v>0</v>
      </c>
      <c r="BZ79" s="197" t="s">
        <v>1133</v>
      </c>
      <c r="CA79" s="192">
        <v>0</v>
      </c>
      <c r="CB79" s="192">
        <v>0</v>
      </c>
    </row>
    <row r="80" spans="1:80" ht="15.75" hidden="1" x14ac:dyDescent="0.2">
      <c r="A80" s="128"/>
      <c r="B80" s="144"/>
      <c r="C80" s="145"/>
      <c r="D80" s="197"/>
      <c r="E80" s="197"/>
      <c r="F80" s="199"/>
      <c r="G80" s="199"/>
      <c r="H80" s="199"/>
      <c r="I80" s="199"/>
      <c r="J80" s="199"/>
      <c r="K80" s="199"/>
      <c r="L80" s="199"/>
      <c r="M80" s="199"/>
      <c r="N80" s="199"/>
      <c r="O80" s="197" t="s">
        <v>502</v>
      </c>
      <c r="P80" s="197" t="s">
        <v>502</v>
      </c>
      <c r="Q80" s="197" t="s">
        <v>502</v>
      </c>
      <c r="R80" s="197" t="s">
        <v>502</v>
      </c>
      <c r="S80" s="204"/>
      <c r="T80" s="152"/>
      <c r="U80" s="152"/>
      <c r="V80" s="200"/>
      <c r="W80" s="152" t="s">
        <v>502</v>
      </c>
      <c r="X80" s="152" t="s">
        <v>502</v>
      </c>
      <c r="Y80" s="152" t="s">
        <v>502</v>
      </c>
      <c r="Z80" s="152" t="s">
        <v>502</v>
      </c>
      <c r="AA80" s="152"/>
      <c r="AB80" s="152"/>
      <c r="AC80" s="152"/>
      <c r="AD80" s="152"/>
      <c r="AE80" s="152" t="s">
        <v>502</v>
      </c>
      <c r="AF80" s="152" t="s">
        <v>502</v>
      </c>
      <c r="AG80" s="152">
        <f t="shared" si="6"/>
        <v>0</v>
      </c>
      <c r="AH80" s="152" t="s">
        <v>502</v>
      </c>
      <c r="AI80" s="152">
        <f t="shared" si="7"/>
        <v>0</v>
      </c>
      <c r="AJ80" s="152">
        <v>0</v>
      </c>
      <c r="AK80" s="152" t="s">
        <v>502</v>
      </c>
      <c r="AL80" s="152">
        <f>[1]В0228_1074205010351_05_0_69_!AG80*1.18</f>
        <v>0</v>
      </c>
      <c r="AM80" s="152">
        <v>0</v>
      </c>
      <c r="AN80" s="152">
        <v>0</v>
      </c>
      <c r="AO80" s="152">
        <f t="shared" si="9"/>
        <v>0</v>
      </c>
      <c r="AP80" s="152">
        <v>0</v>
      </c>
      <c r="AQ80" s="152">
        <v>0</v>
      </c>
      <c r="AR80" s="152">
        <v>0</v>
      </c>
      <c r="AS80" s="152">
        <v>0</v>
      </c>
      <c r="AT80" s="152">
        <v>0</v>
      </c>
      <c r="AU80" s="152">
        <v>0</v>
      </c>
      <c r="AV80" s="152">
        <v>0</v>
      </c>
      <c r="AW80" s="152">
        <v>0</v>
      </c>
      <c r="AX80" s="152">
        <v>0</v>
      </c>
      <c r="AY80" s="152">
        <f t="shared" si="10"/>
        <v>0</v>
      </c>
      <c r="AZ80" s="152">
        <v>0</v>
      </c>
      <c r="BA80" s="152">
        <v>0</v>
      </c>
      <c r="BB80" s="152">
        <v>0</v>
      </c>
      <c r="BC80" s="152">
        <v>0</v>
      </c>
      <c r="BD80" s="152">
        <v>0</v>
      </c>
      <c r="BE80" s="152">
        <v>0</v>
      </c>
      <c r="BF80" s="152"/>
      <c r="BG80" s="152"/>
      <c r="BH80" s="152"/>
      <c r="BI80" s="152"/>
      <c r="BJ80" s="152"/>
      <c r="BK80" s="152"/>
      <c r="BL80" s="152"/>
      <c r="BM80" s="152"/>
      <c r="BN80" s="152"/>
      <c r="BO80" s="152"/>
      <c r="BP80" s="152">
        <f t="shared" si="11"/>
        <v>0</v>
      </c>
      <c r="BQ80" s="152">
        <v>0</v>
      </c>
      <c r="BR80" s="152">
        <v>0</v>
      </c>
      <c r="BS80" s="152">
        <f t="shared" si="12"/>
        <v>0</v>
      </c>
      <c r="BT80" s="152">
        <v>0</v>
      </c>
      <c r="BU80" s="152">
        <f t="shared" si="13"/>
        <v>0</v>
      </c>
      <c r="BV80" s="152">
        <f t="shared" si="14"/>
        <v>0</v>
      </c>
      <c r="BW80" s="152">
        <f t="shared" si="15"/>
        <v>0</v>
      </c>
      <c r="BX80" s="152">
        <f t="shared" si="16"/>
        <v>0</v>
      </c>
      <c r="BY80" s="152">
        <f t="shared" si="17"/>
        <v>0</v>
      </c>
      <c r="BZ80" s="197" t="s">
        <v>1133</v>
      </c>
    </row>
    <row r="81" spans="1:78" ht="15.75" hidden="1" x14ac:dyDescent="0.25">
      <c r="A81" s="128"/>
      <c r="B81" s="144"/>
      <c r="C81" s="145"/>
      <c r="D81" s="197"/>
      <c r="E81" s="197"/>
      <c r="F81" s="199"/>
      <c r="G81" s="199"/>
      <c r="H81" s="199"/>
      <c r="I81" s="199"/>
      <c r="J81" s="199"/>
      <c r="K81" s="199"/>
      <c r="L81" s="199"/>
      <c r="M81" s="199"/>
      <c r="N81" s="199"/>
      <c r="O81" s="197" t="s">
        <v>502</v>
      </c>
      <c r="P81" s="197" t="s">
        <v>502</v>
      </c>
      <c r="Q81" s="197" t="s">
        <v>502</v>
      </c>
      <c r="R81" s="197" t="s">
        <v>502</v>
      </c>
      <c r="S81" s="197"/>
      <c r="T81" s="152"/>
      <c r="U81" s="152"/>
      <c r="V81" s="197"/>
      <c r="W81" s="152" t="s">
        <v>502</v>
      </c>
      <c r="X81" s="152" t="s">
        <v>502</v>
      </c>
      <c r="Y81" s="152" t="s">
        <v>502</v>
      </c>
      <c r="Z81" s="152" t="s">
        <v>502</v>
      </c>
      <c r="AA81" s="152"/>
      <c r="AB81" s="152"/>
      <c r="AC81" s="152"/>
      <c r="AD81" s="152"/>
      <c r="AE81" s="152" t="s">
        <v>502</v>
      </c>
      <c r="AF81" s="152" t="s">
        <v>502</v>
      </c>
      <c r="AG81" s="152">
        <f t="shared" si="6"/>
        <v>0</v>
      </c>
      <c r="AH81" s="152" t="s">
        <v>502</v>
      </c>
      <c r="AI81" s="152">
        <f t="shared" si="7"/>
        <v>0</v>
      </c>
      <c r="AJ81" s="152">
        <v>0</v>
      </c>
      <c r="AK81" s="152" t="s">
        <v>502</v>
      </c>
      <c r="AL81" s="152">
        <f>[1]В0228_1074205010351_05_0_69_!AG81*1.18</f>
        <v>0</v>
      </c>
      <c r="AM81" s="152">
        <v>0</v>
      </c>
      <c r="AN81" s="152">
        <v>0</v>
      </c>
      <c r="AO81" s="152">
        <f t="shared" si="9"/>
        <v>0</v>
      </c>
      <c r="AP81" s="152">
        <v>0</v>
      </c>
      <c r="AQ81" s="152">
        <v>0</v>
      </c>
      <c r="AR81" s="152">
        <v>0</v>
      </c>
      <c r="AS81" s="152">
        <v>0</v>
      </c>
      <c r="AT81" s="152">
        <v>0</v>
      </c>
      <c r="AU81" s="152">
        <v>0</v>
      </c>
      <c r="AV81" s="152">
        <v>0</v>
      </c>
      <c r="AW81" s="152">
        <v>0</v>
      </c>
      <c r="AX81" s="152">
        <v>0</v>
      </c>
      <c r="AY81" s="152">
        <f t="shared" si="10"/>
        <v>0</v>
      </c>
      <c r="AZ81" s="152">
        <v>0</v>
      </c>
      <c r="BA81" s="152">
        <v>0</v>
      </c>
      <c r="BB81" s="152">
        <v>0</v>
      </c>
      <c r="BC81" s="152">
        <v>0</v>
      </c>
      <c r="BD81" s="152">
        <v>0</v>
      </c>
      <c r="BE81" s="152">
        <v>0</v>
      </c>
      <c r="BF81" s="152"/>
      <c r="BG81" s="152"/>
      <c r="BH81" s="152"/>
      <c r="BI81" s="152"/>
      <c r="BJ81" s="152"/>
      <c r="BK81" s="152"/>
      <c r="BL81" s="152"/>
      <c r="BM81" s="152"/>
      <c r="BN81" s="152"/>
      <c r="BO81" s="152"/>
      <c r="BP81" s="152">
        <f t="shared" si="11"/>
        <v>0</v>
      </c>
      <c r="BQ81" s="152">
        <v>0</v>
      </c>
      <c r="BR81" s="152">
        <v>0</v>
      </c>
      <c r="BS81" s="152">
        <f t="shared" si="12"/>
        <v>0</v>
      </c>
      <c r="BT81" s="152">
        <v>0</v>
      </c>
      <c r="BU81" s="152">
        <f t="shared" si="13"/>
        <v>0</v>
      </c>
      <c r="BV81" s="152">
        <f t="shared" si="14"/>
        <v>0</v>
      </c>
      <c r="BW81" s="152">
        <f t="shared" si="15"/>
        <v>0</v>
      </c>
      <c r="BX81" s="152">
        <f t="shared" si="16"/>
        <v>0</v>
      </c>
      <c r="BY81" s="152">
        <f t="shared" si="17"/>
        <v>0</v>
      </c>
      <c r="BZ81" s="197" t="s">
        <v>1133</v>
      </c>
    </row>
    <row r="82" spans="1:78" ht="15.75" hidden="1" x14ac:dyDescent="0.25">
      <c r="A82" s="128"/>
      <c r="B82" s="144"/>
      <c r="C82" s="145"/>
      <c r="D82" s="197"/>
      <c r="E82" s="197"/>
      <c r="F82" s="199"/>
      <c r="G82" s="199"/>
      <c r="H82" s="199"/>
      <c r="I82" s="199"/>
      <c r="J82" s="199"/>
      <c r="K82" s="199"/>
      <c r="L82" s="199"/>
      <c r="M82" s="199"/>
      <c r="N82" s="199"/>
      <c r="O82" s="197" t="s">
        <v>502</v>
      </c>
      <c r="P82" s="197" t="s">
        <v>502</v>
      </c>
      <c r="Q82" s="197" t="s">
        <v>502</v>
      </c>
      <c r="R82" s="197" t="s">
        <v>502</v>
      </c>
      <c r="S82" s="197"/>
      <c r="T82" s="152"/>
      <c r="U82" s="152"/>
      <c r="V82" s="200"/>
      <c r="W82" s="152" t="s">
        <v>502</v>
      </c>
      <c r="X82" s="152" t="s">
        <v>502</v>
      </c>
      <c r="Y82" s="152" t="s">
        <v>502</v>
      </c>
      <c r="Z82" s="152" t="s">
        <v>502</v>
      </c>
      <c r="AA82" s="152"/>
      <c r="AB82" s="152"/>
      <c r="AC82" s="152"/>
      <c r="AD82" s="152"/>
      <c r="AE82" s="152" t="s">
        <v>502</v>
      </c>
      <c r="AF82" s="152" t="s">
        <v>502</v>
      </c>
      <c r="AG82" s="152">
        <f t="shared" si="6"/>
        <v>0</v>
      </c>
      <c r="AH82" s="152" t="s">
        <v>502</v>
      </c>
      <c r="AI82" s="152">
        <f t="shared" si="7"/>
        <v>0</v>
      </c>
      <c r="AJ82" s="152">
        <v>0</v>
      </c>
      <c r="AK82" s="152" t="s">
        <v>502</v>
      </c>
      <c r="AL82" s="152">
        <f>[1]В0228_1074205010351_05_0_69_!AG82*1.18</f>
        <v>0</v>
      </c>
      <c r="AM82" s="152">
        <v>0</v>
      </c>
      <c r="AN82" s="152">
        <v>0</v>
      </c>
      <c r="AO82" s="152">
        <f t="shared" si="9"/>
        <v>0</v>
      </c>
      <c r="AP82" s="152">
        <v>0</v>
      </c>
      <c r="AQ82" s="152">
        <v>0</v>
      </c>
      <c r="AR82" s="152">
        <v>0</v>
      </c>
      <c r="AS82" s="152">
        <v>0</v>
      </c>
      <c r="AT82" s="152">
        <v>0</v>
      </c>
      <c r="AU82" s="152">
        <v>0</v>
      </c>
      <c r="AV82" s="152">
        <v>0</v>
      </c>
      <c r="AW82" s="152">
        <v>0</v>
      </c>
      <c r="AX82" s="152">
        <v>0</v>
      </c>
      <c r="AY82" s="152">
        <f t="shared" si="10"/>
        <v>0</v>
      </c>
      <c r="AZ82" s="152">
        <v>0</v>
      </c>
      <c r="BA82" s="152">
        <v>0</v>
      </c>
      <c r="BB82" s="152">
        <v>0</v>
      </c>
      <c r="BC82" s="152">
        <v>0</v>
      </c>
      <c r="BD82" s="152">
        <v>0</v>
      </c>
      <c r="BE82" s="152">
        <v>0</v>
      </c>
      <c r="BF82" s="152"/>
      <c r="BG82" s="152"/>
      <c r="BH82" s="152"/>
      <c r="BI82" s="152"/>
      <c r="BJ82" s="152"/>
      <c r="BK82" s="152"/>
      <c r="BL82" s="152"/>
      <c r="BM82" s="152"/>
      <c r="BN82" s="152"/>
      <c r="BO82" s="152"/>
      <c r="BP82" s="152">
        <f t="shared" si="11"/>
        <v>0</v>
      </c>
      <c r="BQ82" s="152">
        <v>0</v>
      </c>
      <c r="BR82" s="152">
        <v>0</v>
      </c>
      <c r="BS82" s="152">
        <f t="shared" si="12"/>
        <v>0</v>
      </c>
      <c r="BT82" s="152">
        <v>0</v>
      </c>
      <c r="BU82" s="152">
        <f t="shared" si="13"/>
        <v>0</v>
      </c>
      <c r="BV82" s="152">
        <f t="shared" si="14"/>
        <v>0</v>
      </c>
      <c r="BW82" s="152">
        <f t="shared" si="15"/>
        <v>0</v>
      </c>
      <c r="BX82" s="152">
        <f t="shared" si="16"/>
        <v>0</v>
      </c>
      <c r="BY82" s="152">
        <f t="shared" si="17"/>
        <v>0</v>
      </c>
      <c r="BZ82" s="197" t="s">
        <v>1133</v>
      </c>
    </row>
    <row r="83" spans="1:78" ht="15.75" hidden="1" x14ac:dyDescent="0.2">
      <c r="A83" s="128"/>
      <c r="B83" s="144"/>
      <c r="C83" s="145"/>
      <c r="D83" s="197"/>
      <c r="E83" s="197"/>
      <c r="F83" s="199"/>
      <c r="G83" s="199"/>
      <c r="H83" s="199"/>
      <c r="I83" s="199"/>
      <c r="J83" s="199"/>
      <c r="K83" s="199"/>
      <c r="L83" s="199"/>
      <c r="M83" s="199"/>
      <c r="N83" s="199"/>
      <c r="O83" s="197" t="s">
        <v>502</v>
      </c>
      <c r="P83" s="197" t="s">
        <v>502</v>
      </c>
      <c r="Q83" s="197" t="s">
        <v>502</v>
      </c>
      <c r="R83" s="197" t="s">
        <v>502</v>
      </c>
      <c r="S83" s="205"/>
      <c r="T83" s="152"/>
      <c r="U83" s="152"/>
      <c r="V83" s="200"/>
      <c r="W83" s="152" t="s">
        <v>502</v>
      </c>
      <c r="X83" s="152" t="s">
        <v>502</v>
      </c>
      <c r="Y83" s="152" t="s">
        <v>502</v>
      </c>
      <c r="Z83" s="152" t="s">
        <v>502</v>
      </c>
      <c r="AA83" s="152"/>
      <c r="AB83" s="152"/>
      <c r="AC83" s="152"/>
      <c r="AD83" s="152"/>
      <c r="AE83" s="152" t="s">
        <v>502</v>
      </c>
      <c r="AF83" s="152" t="s">
        <v>502</v>
      </c>
      <c r="AG83" s="152">
        <f t="shared" si="6"/>
        <v>0</v>
      </c>
      <c r="AH83" s="152" t="s">
        <v>502</v>
      </c>
      <c r="AI83" s="152">
        <f t="shared" si="7"/>
        <v>0</v>
      </c>
      <c r="AJ83" s="152">
        <v>0</v>
      </c>
      <c r="AK83" s="152" t="s">
        <v>502</v>
      </c>
      <c r="AL83" s="152">
        <f>[1]В0228_1074205010351_05_0_69_!AG83*1.18</f>
        <v>0</v>
      </c>
      <c r="AM83" s="152">
        <v>0</v>
      </c>
      <c r="AN83" s="152">
        <v>0</v>
      </c>
      <c r="AO83" s="152">
        <f t="shared" si="9"/>
        <v>0</v>
      </c>
      <c r="AP83" s="152">
        <v>0</v>
      </c>
      <c r="AQ83" s="152">
        <v>0</v>
      </c>
      <c r="AR83" s="152">
        <v>0</v>
      </c>
      <c r="AS83" s="152">
        <v>0</v>
      </c>
      <c r="AT83" s="152">
        <v>0</v>
      </c>
      <c r="AU83" s="152">
        <v>0</v>
      </c>
      <c r="AV83" s="152">
        <v>0</v>
      </c>
      <c r="AW83" s="152">
        <v>0</v>
      </c>
      <c r="AX83" s="152">
        <v>0</v>
      </c>
      <c r="AY83" s="152">
        <f t="shared" si="10"/>
        <v>0</v>
      </c>
      <c r="AZ83" s="152">
        <v>0</v>
      </c>
      <c r="BA83" s="152">
        <v>0</v>
      </c>
      <c r="BB83" s="152">
        <v>0</v>
      </c>
      <c r="BC83" s="152">
        <v>0</v>
      </c>
      <c r="BD83" s="152">
        <v>0</v>
      </c>
      <c r="BE83" s="152">
        <v>0</v>
      </c>
      <c r="BF83" s="152"/>
      <c r="BG83" s="152"/>
      <c r="BH83" s="152"/>
      <c r="BI83" s="152"/>
      <c r="BJ83" s="152"/>
      <c r="BK83" s="152"/>
      <c r="BL83" s="152"/>
      <c r="BM83" s="152"/>
      <c r="BN83" s="152"/>
      <c r="BO83" s="152"/>
      <c r="BP83" s="152">
        <f t="shared" si="11"/>
        <v>0</v>
      </c>
      <c r="BQ83" s="152">
        <v>0</v>
      </c>
      <c r="BR83" s="152">
        <v>0</v>
      </c>
      <c r="BS83" s="152">
        <f t="shared" si="12"/>
        <v>0</v>
      </c>
      <c r="BT83" s="152">
        <v>0</v>
      </c>
      <c r="BU83" s="152">
        <f t="shared" si="13"/>
        <v>0</v>
      </c>
      <c r="BV83" s="152">
        <f t="shared" si="14"/>
        <v>0</v>
      </c>
      <c r="BW83" s="152">
        <f t="shared" si="15"/>
        <v>0</v>
      </c>
      <c r="BX83" s="152">
        <f t="shared" si="16"/>
        <v>0</v>
      </c>
      <c r="BY83" s="152">
        <f t="shared" si="17"/>
        <v>0</v>
      </c>
      <c r="BZ83" s="197" t="s">
        <v>1133</v>
      </c>
    </row>
    <row r="84" spans="1:78" ht="15.75" hidden="1" x14ac:dyDescent="0.25">
      <c r="A84" s="128"/>
      <c r="B84" s="144"/>
      <c r="C84" s="145"/>
      <c r="D84" s="197"/>
      <c r="E84" s="197"/>
      <c r="F84" s="199"/>
      <c r="G84" s="199"/>
      <c r="H84" s="199"/>
      <c r="I84" s="199"/>
      <c r="J84" s="199"/>
      <c r="K84" s="199"/>
      <c r="L84" s="199"/>
      <c r="M84" s="199"/>
      <c r="N84" s="199"/>
      <c r="O84" s="197" t="s">
        <v>502</v>
      </c>
      <c r="P84" s="197" t="s">
        <v>502</v>
      </c>
      <c r="Q84" s="197" t="s">
        <v>502</v>
      </c>
      <c r="R84" s="197" t="s">
        <v>502</v>
      </c>
      <c r="S84" s="197"/>
      <c r="T84" s="152"/>
      <c r="U84" s="152"/>
      <c r="V84" s="200"/>
      <c r="W84" s="152" t="s">
        <v>502</v>
      </c>
      <c r="X84" s="152" t="s">
        <v>502</v>
      </c>
      <c r="Y84" s="152" t="s">
        <v>502</v>
      </c>
      <c r="Z84" s="152" t="s">
        <v>502</v>
      </c>
      <c r="AA84" s="152"/>
      <c r="AB84" s="152"/>
      <c r="AC84" s="152"/>
      <c r="AD84" s="152"/>
      <c r="AE84" s="152" t="s">
        <v>502</v>
      </c>
      <c r="AF84" s="152" t="s">
        <v>502</v>
      </c>
      <c r="AG84" s="152">
        <f t="shared" si="6"/>
        <v>0</v>
      </c>
      <c r="AH84" s="152" t="s">
        <v>502</v>
      </c>
      <c r="AI84" s="152">
        <f t="shared" si="7"/>
        <v>0</v>
      </c>
      <c r="AJ84" s="152">
        <v>0</v>
      </c>
      <c r="AK84" s="152" t="s">
        <v>502</v>
      </c>
      <c r="AL84" s="152">
        <f>[1]В0228_1074205010351_05_0_69_!AG84*1.18</f>
        <v>0</v>
      </c>
      <c r="AM84" s="152">
        <v>0</v>
      </c>
      <c r="AN84" s="152">
        <v>0</v>
      </c>
      <c r="AO84" s="152">
        <f t="shared" si="9"/>
        <v>0</v>
      </c>
      <c r="AP84" s="152">
        <v>0</v>
      </c>
      <c r="AQ84" s="152">
        <v>0</v>
      </c>
      <c r="AR84" s="152">
        <v>0</v>
      </c>
      <c r="AS84" s="152">
        <v>0</v>
      </c>
      <c r="AT84" s="152">
        <v>0</v>
      </c>
      <c r="AU84" s="152">
        <v>0</v>
      </c>
      <c r="AV84" s="152">
        <v>0</v>
      </c>
      <c r="AW84" s="152">
        <v>0</v>
      </c>
      <c r="AX84" s="152">
        <v>0</v>
      </c>
      <c r="AY84" s="152">
        <f t="shared" si="10"/>
        <v>0</v>
      </c>
      <c r="AZ84" s="152">
        <v>0</v>
      </c>
      <c r="BA84" s="152">
        <v>0</v>
      </c>
      <c r="BB84" s="152">
        <v>0</v>
      </c>
      <c r="BC84" s="152">
        <v>0</v>
      </c>
      <c r="BD84" s="152">
        <v>0</v>
      </c>
      <c r="BE84" s="152">
        <v>0</v>
      </c>
      <c r="BF84" s="152"/>
      <c r="BG84" s="152"/>
      <c r="BH84" s="152"/>
      <c r="BI84" s="152"/>
      <c r="BJ84" s="152"/>
      <c r="BK84" s="152"/>
      <c r="BL84" s="152"/>
      <c r="BM84" s="152"/>
      <c r="BN84" s="152"/>
      <c r="BO84" s="152"/>
      <c r="BP84" s="152">
        <f t="shared" si="11"/>
        <v>0</v>
      </c>
      <c r="BQ84" s="152">
        <v>0</v>
      </c>
      <c r="BR84" s="152">
        <v>0</v>
      </c>
      <c r="BS84" s="152">
        <f t="shared" si="12"/>
        <v>0</v>
      </c>
      <c r="BT84" s="152">
        <v>0</v>
      </c>
      <c r="BU84" s="152">
        <f t="shared" si="13"/>
        <v>0</v>
      </c>
      <c r="BV84" s="152">
        <f t="shared" si="14"/>
        <v>0</v>
      </c>
      <c r="BW84" s="152">
        <f t="shared" si="15"/>
        <v>0</v>
      </c>
      <c r="BX84" s="152">
        <f t="shared" si="16"/>
        <v>0</v>
      </c>
      <c r="BY84" s="152">
        <f t="shared" si="17"/>
        <v>0</v>
      </c>
      <c r="BZ84" s="197" t="s">
        <v>1133</v>
      </c>
    </row>
    <row r="85" spans="1:78" ht="15.75" hidden="1" x14ac:dyDescent="0.25">
      <c r="A85" s="128"/>
      <c r="B85" s="144"/>
      <c r="C85" s="145"/>
      <c r="D85" s="197"/>
      <c r="E85" s="197"/>
      <c r="F85" s="199"/>
      <c r="G85" s="199"/>
      <c r="H85" s="199"/>
      <c r="I85" s="199"/>
      <c r="J85" s="199"/>
      <c r="K85" s="199"/>
      <c r="L85" s="199"/>
      <c r="M85" s="199"/>
      <c r="N85" s="199"/>
      <c r="O85" s="197" t="s">
        <v>502</v>
      </c>
      <c r="P85" s="197" t="s">
        <v>502</v>
      </c>
      <c r="Q85" s="197" t="s">
        <v>502</v>
      </c>
      <c r="R85" s="197" t="s">
        <v>502</v>
      </c>
      <c r="S85" s="197"/>
      <c r="T85" s="152"/>
      <c r="U85" s="152"/>
      <c r="V85" s="200"/>
      <c r="W85" s="152" t="s">
        <v>502</v>
      </c>
      <c r="X85" s="152" t="s">
        <v>502</v>
      </c>
      <c r="Y85" s="152" t="s">
        <v>502</v>
      </c>
      <c r="Z85" s="152" t="s">
        <v>502</v>
      </c>
      <c r="AA85" s="152"/>
      <c r="AB85" s="152"/>
      <c r="AC85" s="152"/>
      <c r="AD85" s="152"/>
      <c r="AE85" s="152" t="s">
        <v>502</v>
      </c>
      <c r="AF85" s="152" t="s">
        <v>502</v>
      </c>
      <c r="AG85" s="152">
        <f t="shared" si="6"/>
        <v>0</v>
      </c>
      <c r="AH85" s="152" t="s">
        <v>502</v>
      </c>
      <c r="AI85" s="152">
        <f t="shared" si="7"/>
        <v>0</v>
      </c>
      <c r="AJ85" s="152">
        <v>0</v>
      </c>
      <c r="AK85" s="152" t="s">
        <v>502</v>
      </c>
      <c r="AL85" s="152">
        <f>[1]В0228_1074205010351_05_0_69_!AG85*1.18</f>
        <v>0</v>
      </c>
      <c r="AM85" s="152">
        <v>0</v>
      </c>
      <c r="AN85" s="152">
        <v>0</v>
      </c>
      <c r="AO85" s="152">
        <f t="shared" si="9"/>
        <v>0</v>
      </c>
      <c r="AP85" s="152">
        <v>0</v>
      </c>
      <c r="AQ85" s="152">
        <v>0</v>
      </c>
      <c r="AR85" s="152">
        <v>0</v>
      </c>
      <c r="AS85" s="152">
        <v>0</v>
      </c>
      <c r="AT85" s="152">
        <v>0</v>
      </c>
      <c r="AU85" s="152">
        <v>0</v>
      </c>
      <c r="AV85" s="152">
        <v>0</v>
      </c>
      <c r="AW85" s="152">
        <v>0</v>
      </c>
      <c r="AX85" s="152">
        <v>0</v>
      </c>
      <c r="AY85" s="152">
        <f t="shared" si="10"/>
        <v>0</v>
      </c>
      <c r="AZ85" s="152">
        <v>0</v>
      </c>
      <c r="BA85" s="152">
        <v>0</v>
      </c>
      <c r="BB85" s="152">
        <v>0</v>
      </c>
      <c r="BC85" s="152">
        <v>0</v>
      </c>
      <c r="BD85" s="152">
        <v>0</v>
      </c>
      <c r="BE85" s="152">
        <v>0</v>
      </c>
      <c r="BF85" s="152"/>
      <c r="BG85" s="152"/>
      <c r="BH85" s="152"/>
      <c r="BI85" s="152"/>
      <c r="BJ85" s="152"/>
      <c r="BK85" s="152"/>
      <c r="BL85" s="152"/>
      <c r="BM85" s="152"/>
      <c r="BN85" s="152"/>
      <c r="BO85" s="152"/>
      <c r="BP85" s="152">
        <f t="shared" si="11"/>
        <v>0</v>
      </c>
      <c r="BQ85" s="152">
        <v>0</v>
      </c>
      <c r="BR85" s="152">
        <v>0</v>
      </c>
      <c r="BS85" s="152">
        <f t="shared" si="12"/>
        <v>0</v>
      </c>
      <c r="BT85" s="152">
        <v>0</v>
      </c>
      <c r="BU85" s="152">
        <f t="shared" si="13"/>
        <v>0</v>
      </c>
      <c r="BV85" s="152">
        <f t="shared" ref="BV85:BV107" si="49">BQ85</f>
        <v>0</v>
      </c>
      <c r="BW85" s="152">
        <f t="shared" ref="BW85:BW107" si="50">BR85</f>
        <v>0</v>
      </c>
      <c r="BX85" s="152">
        <f t="shared" ref="BX85:BX107" si="51">BS85</f>
        <v>0</v>
      </c>
      <c r="BY85" s="152">
        <f t="shared" ref="BY85:BY107" si="52">BT85</f>
        <v>0</v>
      </c>
      <c r="BZ85" s="197" t="s">
        <v>1133</v>
      </c>
    </row>
    <row r="86" spans="1:78" ht="15.75" hidden="1" x14ac:dyDescent="0.25">
      <c r="A86" s="128"/>
      <c r="B86" s="144"/>
      <c r="C86" s="145"/>
      <c r="D86" s="197"/>
      <c r="E86" s="197"/>
      <c r="F86" s="199"/>
      <c r="G86" s="199"/>
      <c r="H86" s="199"/>
      <c r="I86" s="199"/>
      <c r="J86" s="199"/>
      <c r="K86" s="199"/>
      <c r="L86" s="199"/>
      <c r="M86" s="199"/>
      <c r="N86" s="199"/>
      <c r="O86" s="197" t="s">
        <v>502</v>
      </c>
      <c r="P86" s="197" t="s">
        <v>502</v>
      </c>
      <c r="Q86" s="197" t="s">
        <v>502</v>
      </c>
      <c r="R86" s="197" t="s">
        <v>502</v>
      </c>
      <c r="S86" s="197"/>
      <c r="T86" s="152"/>
      <c r="U86" s="152"/>
      <c r="V86" s="200"/>
      <c r="W86" s="152" t="s">
        <v>502</v>
      </c>
      <c r="X86" s="152" t="s">
        <v>502</v>
      </c>
      <c r="Y86" s="152" t="s">
        <v>502</v>
      </c>
      <c r="Z86" s="152" t="s">
        <v>502</v>
      </c>
      <c r="AA86" s="152"/>
      <c r="AB86" s="152"/>
      <c r="AC86" s="152"/>
      <c r="AD86" s="152"/>
      <c r="AE86" s="152" t="s">
        <v>502</v>
      </c>
      <c r="AF86" s="152" t="s">
        <v>502</v>
      </c>
      <c r="AG86" s="152">
        <f t="shared" ref="AG86:AG107" si="53">U86</f>
        <v>0</v>
      </c>
      <c r="AH86" s="152" t="s">
        <v>502</v>
      </c>
      <c r="AI86" s="152">
        <f t="shared" ref="AI86:AI107" si="54">AG86</f>
        <v>0</v>
      </c>
      <c r="AJ86" s="152">
        <v>0</v>
      </c>
      <c r="AK86" s="152" t="s">
        <v>502</v>
      </c>
      <c r="AL86" s="152">
        <f>[1]В0228_1074205010351_05_0_69_!AG86*1.18</f>
        <v>0</v>
      </c>
      <c r="AM86" s="152">
        <v>0</v>
      </c>
      <c r="AN86" s="152">
        <v>0</v>
      </c>
      <c r="AO86" s="152">
        <f t="shared" ref="AO86:AO104" si="55">AL86</f>
        <v>0</v>
      </c>
      <c r="AP86" s="152">
        <v>0</v>
      </c>
      <c r="AQ86" s="152">
        <v>0</v>
      </c>
      <c r="AR86" s="152">
        <v>0</v>
      </c>
      <c r="AS86" s="152">
        <v>0</v>
      </c>
      <c r="AT86" s="152">
        <v>0</v>
      </c>
      <c r="AU86" s="152">
        <v>0</v>
      </c>
      <c r="AV86" s="152">
        <v>0</v>
      </c>
      <c r="AW86" s="152">
        <v>0</v>
      </c>
      <c r="AX86" s="152">
        <v>0</v>
      </c>
      <c r="AY86" s="152">
        <f t="shared" ref="AY86:AY107" si="56">AV86</f>
        <v>0</v>
      </c>
      <c r="AZ86" s="152">
        <v>0</v>
      </c>
      <c r="BA86" s="152">
        <v>0</v>
      </c>
      <c r="BB86" s="152">
        <v>0</v>
      </c>
      <c r="BC86" s="152">
        <v>0</v>
      </c>
      <c r="BD86" s="152">
        <v>0</v>
      </c>
      <c r="BE86" s="152">
        <v>0</v>
      </c>
      <c r="BF86" s="152"/>
      <c r="BG86" s="152"/>
      <c r="BH86" s="152"/>
      <c r="BI86" s="152"/>
      <c r="BJ86" s="152"/>
      <c r="BK86" s="152"/>
      <c r="BL86" s="152"/>
      <c r="BM86" s="152"/>
      <c r="BN86" s="152"/>
      <c r="BO86" s="152"/>
      <c r="BP86" s="152">
        <f t="shared" ref="BP86:BP107" si="57">AG86</f>
        <v>0</v>
      </c>
      <c r="BQ86" s="152">
        <v>0</v>
      </c>
      <c r="BR86" s="152">
        <v>0</v>
      </c>
      <c r="BS86" s="152">
        <f t="shared" ref="BS86:BS97" si="58">BP86</f>
        <v>0</v>
      </c>
      <c r="BT86" s="152">
        <v>0</v>
      </c>
      <c r="BU86" s="152">
        <f t="shared" ref="BU86:BU107" si="59">BP86</f>
        <v>0</v>
      </c>
      <c r="BV86" s="152">
        <f t="shared" si="49"/>
        <v>0</v>
      </c>
      <c r="BW86" s="152">
        <f t="shared" si="50"/>
        <v>0</v>
      </c>
      <c r="BX86" s="152">
        <f t="shared" si="51"/>
        <v>0</v>
      </c>
      <c r="BY86" s="152">
        <f t="shared" si="52"/>
        <v>0</v>
      </c>
      <c r="BZ86" s="197" t="s">
        <v>1133</v>
      </c>
    </row>
    <row r="87" spans="1:78" ht="15.75" hidden="1" x14ac:dyDescent="0.25">
      <c r="A87" s="128"/>
      <c r="B87" s="144"/>
      <c r="C87" s="145"/>
      <c r="D87" s="197"/>
      <c r="E87" s="197"/>
      <c r="F87" s="199"/>
      <c r="G87" s="199"/>
      <c r="H87" s="199"/>
      <c r="I87" s="199"/>
      <c r="J87" s="199"/>
      <c r="K87" s="199"/>
      <c r="L87" s="199"/>
      <c r="M87" s="199"/>
      <c r="N87" s="199"/>
      <c r="O87" s="197" t="s">
        <v>502</v>
      </c>
      <c r="P87" s="197" t="s">
        <v>502</v>
      </c>
      <c r="Q87" s="197" t="s">
        <v>502</v>
      </c>
      <c r="R87" s="197" t="s">
        <v>502</v>
      </c>
      <c r="S87" s="197"/>
      <c r="T87" s="152"/>
      <c r="U87" s="152"/>
      <c r="V87" s="200"/>
      <c r="W87" s="152" t="s">
        <v>502</v>
      </c>
      <c r="X87" s="152" t="s">
        <v>502</v>
      </c>
      <c r="Y87" s="152" t="s">
        <v>502</v>
      </c>
      <c r="Z87" s="152" t="s">
        <v>502</v>
      </c>
      <c r="AA87" s="152"/>
      <c r="AB87" s="152"/>
      <c r="AC87" s="152"/>
      <c r="AD87" s="152"/>
      <c r="AE87" s="152" t="s">
        <v>502</v>
      </c>
      <c r="AF87" s="152" t="s">
        <v>502</v>
      </c>
      <c r="AG87" s="152">
        <f t="shared" si="53"/>
        <v>0</v>
      </c>
      <c r="AH87" s="152" t="s">
        <v>502</v>
      </c>
      <c r="AI87" s="152">
        <f t="shared" si="54"/>
        <v>0</v>
      </c>
      <c r="AJ87" s="152">
        <v>0</v>
      </c>
      <c r="AK87" s="152" t="s">
        <v>502</v>
      </c>
      <c r="AL87" s="152">
        <f>[1]В0228_1074205010351_05_0_69_!AG87*1.18</f>
        <v>0</v>
      </c>
      <c r="AM87" s="152">
        <v>0</v>
      </c>
      <c r="AN87" s="152">
        <v>0</v>
      </c>
      <c r="AO87" s="152">
        <f t="shared" si="55"/>
        <v>0</v>
      </c>
      <c r="AP87" s="152">
        <v>0</v>
      </c>
      <c r="AQ87" s="152">
        <v>0</v>
      </c>
      <c r="AR87" s="152">
        <v>0</v>
      </c>
      <c r="AS87" s="152">
        <v>0</v>
      </c>
      <c r="AT87" s="152">
        <v>0</v>
      </c>
      <c r="AU87" s="152">
        <v>0</v>
      </c>
      <c r="AV87" s="152">
        <v>0</v>
      </c>
      <c r="AW87" s="152">
        <v>0</v>
      </c>
      <c r="AX87" s="152">
        <v>0</v>
      </c>
      <c r="AY87" s="152">
        <f t="shared" si="56"/>
        <v>0</v>
      </c>
      <c r="AZ87" s="152">
        <v>0</v>
      </c>
      <c r="BA87" s="152">
        <v>0</v>
      </c>
      <c r="BB87" s="152">
        <v>0</v>
      </c>
      <c r="BC87" s="152">
        <v>0</v>
      </c>
      <c r="BD87" s="152">
        <v>0</v>
      </c>
      <c r="BE87" s="152">
        <v>0</v>
      </c>
      <c r="BF87" s="152"/>
      <c r="BG87" s="152"/>
      <c r="BH87" s="152"/>
      <c r="BI87" s="152"/>
      <c r="BJ87" s="152"/>
      <c r="BK87" s="152"/>
      <c r="BL87" s="152"/>
      <c r="BM87" s="152"/>
      <c r="BN87" s="152"/>
      <c r="BO87" s="152"/>
      <c r="BP87" s="152">
        <f t="shared" si="57"/>
        <v>0</v>
      </c>
      <c r="BQ87" s="152">
        <v>0</v>
      </c>
      <c r="BR87" s="152">
        <v>0</v>
      </c>
      <c r="BS87" s="152">
        <f t="shared" si="58"/>
        <v>0</v>
      </c>
      <c r="BT87" s="152">
        <v>0</v>
      </c>
      <c r="BU87" s="152">
        <f t="shared" si="59"/>
        <v>0</v>
      </c>
      <c r="BV87" s="152">
        <f t="shared" si="49"/>
        <v>0</v>
      </c>
      <c r="BW87" s="152">
        <f t="shared" si="50"/>
        <v>0</v>
      </c>
      <c r="BX87" s="152">
        <f t="shared" si="51"/>
        <v>0</v>
      </c>
      <c r="BY87" s="152">
        <f t="shared" si="52"/>
        <v>0</v>
      </c>
      <c r="BZ87" s="197" t="s">
        <v>1133</v>
      </c>
    </row>
    <row r="88" spans="1:78" ht="15.75" hidden="1" x14ac:dyDescent="0.25">
      <c r="A88" s="128"/>
      <c r="B88" s="144"/>
      <c r="C88" s="145"/>
      <c r="D88" s="197"/>
      <c r="E88" s="197"/>
      <c r="F88" s="199"/>
      <c r="G88" s="199"/>
      <c r="H88" s="199"/>
      <c r="I88" s="199"/>
      <c r="J88" s="199"/>
      <c r="K88" s="199"/>
      <c r="L88" s="199"/>
      <c r="M88" s="199"/>
      <c r="N88" s="199"/>
      <c r="O88" s="197" t="s">
        <v>502</v>
      </c>
      <c r="P88" s="197" t="s">
        <v>502</v>
      </c>
      <c r="Q88" s="197" t="s">
        <v>502</v>
      </c>
      <c r="R88" s="197" t="s">
        <v>502</v>
      </c>
      <c r="S88" s="197"/>
      <c r="T88" s="152"/>
      <c r="U88" s="152"/>
      <c r="V88" s="200"/>
      <c r="W88" s="152" t="s">
        <v>502</v>
      </c>
      <c r="X88" s="152" t="s">
        <v>502</v>
      </c>
      <c r="Y88" s="152" t="s">
        <v>502</v>
      </c>
      <c r="Z88" s="152" t="s">
        <v>502</v>
      </c>
      <c r="AA88" s="152"/>
      <c r="AB88" s="152"/>
      <c r="AC88" s="152"/>
      <c r="AD88" s="152"/>
      <c r="AE88" s="152" t="s">
        <v>502</v>
      </c>
      <c r="AF88" s="152" t="s">
        <v>502</v>
      </c>
      <c r="AG88" s="152">
        <f t="shared" si="53"/>
        <v>0</v>
      </c>
      <c r="AH88" s="152" t="s">
        <v>502</v>
      </c>
      <c r="AI88" s="152">
        <f t="shared" si="54"/>
        <v>0</v>
      </c>
      <c r="AJ88" s="152">
        <v>0</v>
      </c>
      <c r="AK88" s="152" t="s">
        <v>502</v>
      </c>
      <c r="AL88" s="152">
        <f>[1]В0228_1074205010351_05_0_69_!AG88*1.18</f>
        <v>0</v>
      </c>
      <c r="AM88" s="152">
        <v>0</v>
      </c>
      <c r="AN88" s="152">
        <v>0</v>
      </c>
      <c r="AO88" s="152">
        <f t="shared" si="55"/>
        <v>0</v>
      </c>
      <c r="AP88" s="152">
        <v>0</v>
      </c>
      <c r="AQ88" s="152">
        <v>0</v>
      </c>
      <c r="AR88" s="152">
        <v>0</v>
      </c>
      <c r="AS88" s="152">
        <v>0</v>
      </c>
      <c r="AT88" s="152">
        <v>0</v>
      </c>
      <c r="AU88" s="152">
        <v>0</v>
      </c>
      <c r="AV88" s="152">
        <v>0</v>
      </c>
      <c r="AW88" s="152">
        <v>0</v>
      </c>
      <c r="AX88" s="152">
        <v>0</v>
      </c>
      <c r="AY88" s="152">
        <f t="shared" si="56"/>
        <v>0</v>
      </c>
      <c r="AZ88" s="152">
        <v>0</v>
      </c>
      <c r="BA88" s="152">
        <v>0</v>
      </c>
      <c r="BB88" s="152">
        <v>0</v>
      </c>
      <c r="BC88" s="152">
        <v>0</v>
      </c>
      <c r="BD88" s="152">
        <v>0</v>
      </c>
      <c r="BE88" s="152">
        <v>0</v>
      </c>
      <c r="BF88" s="152"/>
      <c r="BG88" s="152"/>
      <c r="BH88" s="152"/>
      <c r="BI88" s="152"/>
      <c r="BJ88" s="152"/>
      <c r="BK88" s="152"/>
      <c r="BL88" s="152"/>
      <c r="BM88" s="152"/>
      <c r="BN88" s="152"/>
      <c r="BO88" s="152"/>
      <c r="BP88" s="152">
        <f t="shared" si="57"/>
        <v>0</v>
      </c>
      <c r="BQ88" s="152">
        <v>0</v>
      </c>
      <c r="BR88" s="152">
        <v>0</v>
      </c>
      <c r="BS88" s="152">
        <f t="shared" si="58"/>
        <v>0</v>
      </c>
      <c r="BT88" s="152">
        <v>0</v>
      </c>
      <c r="BU88" s="152">
        <f t="shared" si="59"/>
        <v>0</v>
      </c>
      <c r="BV88" s="152">
        <f t="shared" si="49"/>
        <v>0</v>
      </c>
      <c r="BW88" s="152">
        <f t="shared" si="50"/>
        <v>0</v>
      </c>
      <c r="BX88" s="152">
        <f t="shared" si="51"/>
        <v>0</v>
      </c>
      <c r="BY88" s="152">
        <f t="shared" si="52"/>
        <v>0</v>
      </c>
      <c r="BZ88" s="197" t="s">
        <v>1133</v>
      </c>
    </row>
    <row r="89" spans="1:78" ht="15.75" hidden="1" x14ac:dyDescent="0.25">
      <c r="A89" s="128"/>
      <c r="B89" s="144"/>
      <c r="C89" s="145"/>
      <c r="D89" s="197"/>
      <c r="E89" s="197"/>
      <c r="F89" s="199"/>
      <c r="G89" s="199"/>
      <c r="H89" s="199"/>
      <c r="I89" s="199"/>
      <c r="J89" s="199"/>
      <c r="K89" s="199"/>
      <c r="L89" s="199"/>
      <c r="M89" s="199"/>
      <c r="N89" s="199"/>
      <c r="O89" s="197" t="s">
        <v>502</v>
      </c>
      <c r="P89" s="197" t="s">
        <v>502</v>
      </c>
      <c r="Q89" s="197" t="s">
        <v>502</v>
      </c>
      <c r="R89" s="197" t="s">
        <v>502</v>
      </c>
      <c r="S89" s="197"/>
      <c r="T89" s="152"/>
      <c r="U89" s="152"/>
      <c r="V89" s="200"/>
      <c r="W89" s="152" t="s">
        <v>502</v>
      </c>
      <c r="X89" s="152" t="s">
        <v>502</v>
      </c>
      <c r="Y89" s="152" t="s">
        <v>502</v>
      </c>
      <c r="Z89" s="152" t="s">
        <v>502</v>
      </c>
      <c r="AA89" s="152"/>
      <c r="AB89" s="152"/>
      <c r="AC89" s="152"/>
      <c r="AD89" s="152"/>
      <c r="AE89" s="152" t="s">
        <v>502</v>
      </c>
      <c r="AF89" s="152" t="s">
        <v>502</v>
      </c>
      <c r="AG89" s="152">
        <f t="shared" si="53"/>
        <v>0</v>
      </c>
      <c r="AH89" s="152" t="s">
        <v>502</v>
      </c>
      <c r="AI89" s="152">
        <f t="shared" si="54"/>
        <v>0</v>
      </c>
      <c r="AJ89" s="152">
        <v>0</v>
      </c>
      <c r="AK89" s="152" t="s">
        <v>502</v>
      </c>
      <c r="AL89" s="152">
        <f>[1]В0228_1074205010351_05_0_69_!AG89*1.18</f>
        <v>0</v>
      </c>
      <c r="AM89" s="152">
        <v>0</v>
      </c>
      <c r="AN89" s="152">
        <v>0</v>
      </c>
      <c r="AO89" s="152">
        <f t="shared" si="55"/>
        <v>0</v>
      </c>
      <c r="AP89" s="152">
        <v>0</v>
      </c>
      <c r="AQ89" s="152">
        <v>0</v>
      </c>
      <c r="AR89" s="152">
        <v>0</v>
      </c>
      <c r="AS89" s="152">
        <v>0</v>
      </c>
      <c r="AT89" s="152">
        <v>0</v>
      </c>
      <c r="AU89" s="152">
        <v>0</v>
      </c>
      <c r="AV89" s="152">
        <v>0</v>
      </c>
      <c r="AW89" s="152">
        <v>0</v>
      </c>
      <c r="AX89" s="152">
        <v>0</v>
      </c>
      <c r="AY89" s="152">
        <f t="shared" si="56"/>
        <v>0</v>
      </c>
      <c r="AZ89" s="152">
        <v>0</v>
      </c>
      <c r="BA89" s="152">
        <v>0</v>
      </c>
      <c r="BB89" s="152">
        <v>0</v>
      </c>
      <c r="BC89" s="152">
        <v>0</v>
      </c>
      <c r="BD89" s="152">
        <v>0</v>
      </c>
      <c r="BE89" s="152">
        <v>0</v>
      </c>
      <c r="BF89" s="152"/>
      <c r="BG89" s="152"/>
      <c r="BH89" s="152"/>
      <c r="BI89" s="152"/>
      <c r="BJ89" s="152"/>
      <c r="BK89" s="152"/>
      <c r="BL89" s="152"/>
      <c r="BM89" s="152"/>
      <c r="BN89" s="152"/>
      <c r="BO89" s="152"/>
      <c r="BP89" s="152">
        <f t="shared" si="57"/>
        <v>0</v>
      </c>
      <c r="BQ89" s="152">
        <v>0</v>
      </c>
      <c r="BR89" s="152">
        <v>0</v>
      </c>
      <c r="BS89" s="152">
        <f t="shared" si="58"/>
        <v>0</v>
      </c>
      <c r="BT89" s="152">
        <v>0</v>
      </c>
      <c r="BU89" s="152">
        <f t="shared" si="59"/>
        <v>0</v>
      </c>
      <c r="BV89" s="152">
        <f t="shared" si="49"/>
        <v>0</v>
      </c>
      <c r="BW89" s="152">
        <f t="shared" si="50"/>
        <v>0</v>
      </c>
      <c r="BX89" s="152">
        <f t="shared" si="51"/>
        <v>0</v>
      </c>
      <c r="BY89" s="152">
        <f t="shared" si="52"/>
        <v>0</v>
      </c>
      <c r="BZ89" s="197" t="s">
        <v>1133</v>
      </c>
    </row>
    <row r="90" spans="1:78" ht="15.75" hidden="1" x14ac:dyDescent="0.25">
      <c r="A90" s="128"/>
      <c r="B90" s="144"/>
      <c r="C90" s="145"/>
      <c r="D90" s="197"/>
      <c r="E90" s="197"/>
      <c r="F90" s="199"/>
      <c r="G90" s="199"/>
      <c r="H90" s="199"/>
      <c r="I90" s="199"/>
      <c r="J90" s="199"/>
      <c r="K90" s="199"/>
      <c r="L90" s="199"/>
      <c r="M90" s="199"/>
      <c r="N90" s="199"/>
      <c r="O90" s="197" t="s">
        <v>502</v>
      </c>
      <c r="P90" s="197" t="s">
        <v>502</v>
      </c>
      <c r="Q90" s="197" t="s">
        <v>502</v>
      </c>
      <c r="R90" s="197" t="s">
        <v>502</v>
      </c>
      <c r="S90" s="197"/>
      <c r="T90" s="152"/>
      <c r="U90" s="152"/>
      <c r="V90" s="200"/>
      <c r="W90" s="152" t="s">
        <v>502</v>
      </c>
      <c r="X90" s="152" t="s">
        <v>502</v>
      </c>
      <c r="Y90" s="152" t="s">
        <v>502</v>
      </c>
      <c r="Z90" s="152" t="s">
        <v>502</v>
      </c>
      <c r="AA90" s="152"/>
      <c r="AB90" s="152"/>
      <c r="AC90" s="152"/>
      <c r="AD90" s="152"/>
      <c r="AE90" s="152" t="s">
        <v>502</v>
      </c>
      <c r="AF90" s="152" t="s">
        <v>502</v>
      </c>
      <c r="AG90" s="152">
        <f t="shared" si="53"/>
        <v>0</v>
      </c>
      <c r="AH90" s="152" t="s">
        <v>502</v>
      </c>
      <c r="AI90" s="152">
        <f t="shared" si="54"/>
        <v>0</v>
      </c>
      <c r="AJ90" s="152">
        <v>0</v>
      </c>
      <c r="AK90" s="152" t="s">
        <v>502</v>
      </c>
      <c r="AL90" s="152">
        <f>[1]В0228_1074205010351_05_0_69_!AG90*1.18</f>
        <v>0</v>
      </c>
      <c r="AM90" s="152">
        <v>0</v>
      </c>
      <c r="AN90" s="152">
        <v>0</v>
      </c>
      <c r="AO90" s="152">
        <f t="shared" si="55"/>
        <v>0</v>
      </c>
      <c r="AP90" s="152">
        <v>0</v>
      </c>
      <c r="AQ90" s="152">
        <v>0</v>
      </c>
      <c r="AR90" s="152">
        <v>0</v>
      </c>
      <c r="AS90" s="152">
        <v>0</v>
      </c>
      <c r="AT90" s="152">
        <v>0</v>
      </c>
      <c r="AU90" s="152">
        <v>0</v>
      </c>
      <c r="AV90" s="152">
        <v>0</v>
      </c>
      <c r="AW90" s="152">
        <v>0</v>
      </c>
      <c r="AX90" s="152">
        <v>0</v>
      </c>
      <c r="AY90" s="152">
        <f t="shared" si="56"/>
        <v>0</v>
      </c>
      <c r="AZ90" s="152">
        <v>0</v>
      </c>
      <c r="BA90" s="152">
        <v>0</v>
      </c>
      <c r="BB90" s="152">
        <v>0</v>
      </c>
      <c r="BC90" s="152">
        <v>0</v>
      </c>
      <c r="BD90" s="152">
        <v>0</v>
      </c>
      <c r="BE90" s="152">
        <v>0</v>
      </c>
      <c r="BF90" s="152"/>
      <c r="BG90" s="152"/>
      <c r="BH90" s="152"/>
      <c r="BI90" s="152"/>
      <c r="BJ90" s="152"/>
      <c r="BK90" s="152"/>
      <c r="BL90" s="152"/>
      <c r="BM90" s="152"/>
      <c r="BN90" s="152"/>
      <c r="BO90" s="152"/>
      <c r="BP90" s="152">
        <f t="shared" si="57"/>
        <v>0</v>
      </c>
      <c r="BQ90" s="152">
        <v>0</v>
      </c>
      <c r="BR90" s="152">
        <v>0</v>
      </c>
      <c r="BS90" s="152">
        <f t="shared" si="58"/>
        <v>0</v>
      </c>
      <c r="BT90" s="152">
        <v>0</v>
      </c>
      <c r="BU90" s="152">
        <f t="shared" si="59"/>
        <v>0</v>
      </c>
      <c r="BV90" s="152">
        <f t="shared" si="49"/>
        <v>0</v>
      </c>
      <c r="BW90" s="152">
        <f t="shared" si="50"/>
        <v>0</v>
      </c>
      <c r="BX90" s="152">
        <f t="shared" si="51"/>
        <v>0</v>
      </c>
      <c r="BY90" s="152">
        <f t="shared" si="52"/>
        <v>0</v>
      </c>
      <c r="BZ90" s="197" t="s">
        <v>1133</v>
      </c>
    </row>
    <row r="91" spans="1:78" ht="15.75" hidden="1" x14ac:dyDescent="0.25">
      <c r="A91" s="128"/>
      <c r="B91" s="144"/>
      <c r="C91" s="145"/>
      <c r="D91" s="197"/>
      <c r="E91" s="197"/>
      <c r="F91" s="199"/>
      <c r="G91" s="199"/>
      <c r="H91" s="199"/>
      <c r="I91" s="199"/>
      <c r="J91" s="199"/>
      <c r="K91" s="199"/>
      <c r="L91" s="199"/>
      <c r="M91" s="199"/>
      <c r="N91" s="199"/>
      <c r="O91" s="197" t="s">
        <v>502</v>
      </c>
      <c r="P91" s="197" t="s">
        <v>502</v>
      </c>
      <c r="Q91" s="197" t="s">
        <v>502</v>
      </c>
      <c r="R91" s="197" t="s">
        <v>502</v>
      </c>
      <c r="S91" s="197"/>
      <c r="T91" s="152"/>
      <c r="U91" s="152"/>
      <c r="V91" s="200"/>
      <c r="W91" s="152" t="s">
        <v>502</v>
      </c>
      <c r="X91" s="152" t="s">
        <v>502</v>
      </c>
      <c r="Y91" s="152" t="s">
        <v>502</v>
      </c>
      <c r="Z91" s="152" t="s">
        <v>502</v>
      </c>
      <c r="AA91" s="152"/>
      <c r="AB91" s="152"/>
      <c r="AC91" s="152"/>
      <c r="AD91" s="152"/>
      <c r="AE91" s="152" t="s">
        <v>502</v>
      </c>
      <c r="AF91" s="152" t="s">
        <v>502</v>
      </c>
      <c r="AG91" s="152">
        <f t="shared" si="53"/>
        <v>0</v>
      </c>
      <c r="AH91" s="152" t="s">
        <v>502</v>
      </c>
      <c r="AI91" s="152">
        <f t="shared" si="54"/>
        <v>0</v>
      </c>
      <c r="AJ91" s="152">
        <v>0</v>
      </c>
      <c r="AK91" s="152" t="s">
        <v>502</v>
      </c>
      <c r="AL91" s="152">
        <f>[1]В0228_1074205010351_05_0_69_!AG91*1.18</f>
        <v>0</v>
      </c>
      <c r="AM91" s="152">
        <v>0</v>
      </c>
      <c r="AN91" s="152">
        <v>0</v>
      </c>
      <c r="AO91" s="152">
        <f t="shared" si="55"/>
        <v>0</v>
      </c>
      <c r="AP91" s="152">
        <v>0</v>
      </c>
      <c r="AQ91" s="152">
        <v>0</v>
      </c>
      <c r="AR91" s="152">
        <v>0</v>
      </c>
      <c r="AS91" s="152">
        <v>0</v>
      </c>
      <c r="AT91" s="152">
        <v>0</v>
      </c>
      <c r="AU91" s="152">
        <v>0</v>
      </c>
      <c r="AV91" s="152">
        <v>0</v>
      </c>
      <c r="AW91" s="152">
        <v>0</v>
      </c>
      <c r="AX91" s="152">
        <v>0</v>
      </c>
      <c r="AY91" s="152">
        <f t="shared" si="56"/>
        <v>0</v>
      </c>
      <c r="AZ91" s="152">
        <v>0</v>
      </c>
      <c r="BA91" s="152">
        <v>0</v>
      </c>
      <c r="BB91" s="152">
        <v>0</v>
      </c>
      <c r="BC91" s="152">
        <v>0</v>
      </c>
      <c r="BD91" s="152">
        <v>0</v>
      </c>
      <c r="BE91" s="152">
        <v>0</v>
      </c>
      <c r="BF91" s="152"/>
      <c r="BG91" s="152"/>
      <c r="BH91" s="152"/>
      <c r="BI91" s="152"/>
      <c r="BJ91" s="152"/>
      <c r="BK91" s="152"/>
      <c r="BL91" s="152"/>
      <c r="BM91" s="152"/>
      <c r="BN91" s="152"/>
      <c r="BO91" s="152"/>
      <c r="BP91" s="152">
        <f t="shared" si="57"/>
        <v>0</v>
      </c>
      <c r="BQ91" s="152">
        <v>0</v>
      </c>
      <c r="BR91" s="152">
        <v>0</v>
      </c>
      <c r="BS91" s="152">
        <f t="shared" si="58"/>
        <v>0</v>
      </c>
      <c r="BT91" s="152">
        <v>0</v>
      </c>
      <c r="BU91" s="152">
        <f t="shared" si="59"/>
        <v>0</v>
      </c>
      <c r="BV91" s="152">
        <f t="shared" si="49"/>
        <v>0</v>
      </c>
      <c r="BW91" s="152">
        <f t="shared" si="50"/>
        <v>0</v>
      </c>
      <c r="BX91" s="152">
        <f t="shared" si="51"/>
        <v>0</v>
      </c>
      <c r="BY91" s="152">
        <f t="shared" si="52"/>
        <v>0</v>
      </c>
      <c r="BZ91" s="197" t="s">
        <v>1133</v>
      </c>
    </row>
    <row r="92" spans="1:78" ht="15.75" hidden="1" x14ac:dyDescent="0.25">
      <c r="A92" s="128"/>
      <c r="B92" s="144"/>
      <c r="C92" s="145"/>
      <c r="D92" s="197"/>
      <c r="E92" s="197"/>
      <c r="F92" s="199"/>
      <c r="G92" s="199"/>
      <c r="H92" s="199"/>
      <c r="I92" s="199"/>
      <c r="J92" s="199"/>
      <c r="K92" s="199"/>
      <c r="L92" s="199"/>
      <c r="M92" s="199"/>
      <c r="N92" s="199"/>
      <c r="O92" s="197" t="s">
        <v>502</v>
      </c>
      <c r="P92" s="197" t="s">
        <v>502</v>
      </c>
      <c r="Q92" s="197" t="s">
        <v>502</v>
      </c>
      <c r="R92" s="197" t="s">
        <v>502</v>
      </c>
      <c r="S92" s="197"/>
      <c r="T92" s="152"/>
      <c r="U92" s="152"/>
      <c r="V92" s="200"/>
      <c r="W92" s="152" t="s">
        <v>502</v>
      </c>
      <c r="X92" s="152" t="s">
        <v>502</v>
      </c>
      <c r="Y92" s="152" t="s">
        <v>502</v>
      </c>
      <c r="Z92" s="152" t="s">
        <v>502</v>
      </c>
      <c r="AA92" s="152"/>
      <c r="AB92" s="152"/>
      <c r="AC92" s="152"/>
      <c r="AD92" s="152"/>
      <c r="AE92" s="152" t="s">
        <v>502</v>
      </c>
      <c r="AF92" s="152" t="s">
        <v>502</v>
      </c>
      <c r="AG92" s="152">
        <f t="shared" si="53"/>
        <v>0</v>
      </c>
      <c r="AH92" s="152" t="s">
        <v>502</v>
      </c>
      <c r="AI92" s="152">
        <f t="shared" si="54"/>
        <v>0</v>
      </c>
      <c r="AJ92" s="152">
        <v>0</v>
      </c>
      <c r="AK92" s="152" t="s">
        <v>502</v>
      </c>
      <c r="AL92" s="152">
        <f>[1]В0228_1074205010351_05_0_69_!AG92*1.18</f>
        <v>0</v>
      </c>
      <c r="AM92" s="152">
        <v>0</v>
      </c>
      <c r="AN92" s="152">
        <v>0</v>
      </c>
      <c r="AO92" s="152">
        <f t="shared" si="55"/>
        <v>0</v>
      </c>
      <c r="AP92" s="152">
        <v>0</v>
      </c>
      <c r="AQ92" s="152">
        <v>0</v>
      </c>
      <c r="AR92" s="152">
        <v>0</v>
      </c>
      <c r="AS92" s="152">
        <v>0</v>
      </c>
      <c r="AT92" s="152">
        <v>0</v>
      </c>
      <c r="AU92" s="152">
        <v>0</v>
      </c>
      <c r="AV92" s="152">
        <v>0</v>
      </c>
      <c r="AW92" s="152">
        <v>0</v>
      </c>
      <c r="AX92" s="152">
        <v>0</v>
      </c>
      <c r="AY92" s="152">
        <f t="shared" si="56"/>
        <v>0</v>
      </c>
      <c r="AZ92" s="152">
        <v>0</v>
      </c>
      <c r="BA92" s="152">
        <v>0</v>
      </c>
      <c r="BB92" s="152">
        <v>0</v>
      </c>
      <c r="BC92" s="152">
        <v>0</v>
      </c>
      <c r="BD92" s="152">
        <v>0</v>
      </c>
      <c r="BE92" s="152">
        <v>0</v>
      </c>
      <c r="BF92" s="152"/>
      <c r="BG92" s="152"/>
      <c r="BH92" s="152"/>
      <c r="BI92" s="152"/>
      <c r="BJ92" s="152"/>
      <c r="BK92" s="152"/>
      <c r="BL92" s="152"/>
      <c r="BM92" s="152"/>
      <c r="BN92" s="152"/>
      <c r="BO92" s="152"/>
      <c r="BP92" s="152">
        <f t="shared" si="57"/>
        <v>0</v>
      </c>
      <c r="BQ92" s="152">
        <v>0</v>
      </c>
      <c r="BR92" s="152">
        <v>0</v>
      </c>
      <c r="BS92" s="152">
        <f t="shared" si="58"/>
        <v>0</v>
      </c>
      <c r="BT92" s="152">
        <v>0</v>
      </c>
      <c r="BU92" s="152">
        <f t="shared" si="59"/>
        <v>0</v>
      </c>
      <c r="BV92" s="152">
        <f t="shared" si="49"/>
        <v>0</v>
      </c>
      <c r="BW92" s="152">
        <f t="shared" si="50"/>
        <v>0</v>
      </c>
      <c r="BX92" s="152">
        <f t="shared" si="51"/>
        <v>0</v>
      </c>
      <c r="BY92" s="152">
        <f t="shared" si="52"/>
        <v>0</v>
      </c>
      <c r="BZ92" s="197" t="s">
        <v>1133</v>
      </c>
    </row>
    <row r="93" spans="1:78" ht="15.75" hidden="1" x14ac:dyDescent="0.25">
      <c r="A93" s="128"/>
      <c r="B93" s="144"/>
      <c r="C93" s="145"/>
      <c r="D93" s="197"/>
      <c r="E93" s="197"/>
      <c r="F93" s="199"/>
      <c r="G93" s="199"/>
      <c r="H93" s="199"/>
      <c r="I93" s="199"/>
      <c r="J93" s="199"/>
      <c r="K93" s="199"/>
      <c r="L93" s="199"/>
      <c r="M93" s="199"/>
      <c r="N93" s="199"/>
      <c r="O93" s="197" t="s">
        <v>502</v>
      </c>
      <c r="P93" s="197" t="s">
        <v>502</v>
      </c>
      <c r="Q93" s="197" t="s">
        <v>502</v>
      </c>
      <c r="R93" s="197" t="s">
        <v>502</v>
      </c>
      <c r="S93" s="197"/>
      <c r="T93" s="152"/>
      <c r="U93" s="152"/>
      <c r="V93" s="197"/>
      <c r="W93" s="152" t="s">
        <v>502</v>
      </c>
      <c r="X93" s="152" t="s">
        <v>502</v>
      </c>
      <c r="Y93" s="152" t="s">
        <v>502</v>
      </c>
      <c r="Z93" s="152" t="s">
        <v>502</v>
      </c>
      <c r="AA93" s="152"/>
      <c r="AB93" s="152"/>
      <c r="AC93" s="152"/>
      <c r="AD93" s="152"/>
      <c r="AE93" s="152" t="s">
        <v>502</v>
      </c>
      <c r="AF93" s="152" t="s">
        <v>502</v>
      </c>
      <c r="AG93" s="152">
        <f t="shared" si="53"/>
        <v>0</v>
      </c>
      <c r="AH93" s="152" t="s">
        <v>502</v>
      </c>
      <c r="AI93" s="152">
        <f t="shared" si="54"/>
        <v>0</v>
      </c>
      <c r="AJ93" s="152">
        <v>0</v>
      </c>
      <c r="AK93" s="152" t="s">
        <v>502</v>
      </c>
      <c r="AL93" s="152">
        <f>[1]В0228_1074205010351_05_0_69_!AG93*1.18</f>
        <v>0</v>
      </c>
      <c r="AM93" s="152">
        <v>0</v>
      </c>
      <c r="AN93" s="152">
        <v>0</v>
      </c>
      <c r="AO93" s="152">
        <f t="shared" si="55"/>
        <v>0</v>
      </c>
      <c r="AP93" s="152">
        <v>0</v>
      </c>
      <c r="AQ93" s="152">
        <v>0</v>
      </c>
      <c r="AR93" s="152">
        <v>0</v>
      </c>
      <c r="AS93" s="152">
        <v>0</v>
      </c>
      <c r="AT93" s="152">
        <v>0</v>
      </c>
      <c r="AU93" s="152">
        <v>0</v>
      </c>
      <c r="AV93" s="152">
        <v>0</v>
      </c>
      <c r="AW93" s="152">
        <v>0</v>
      </c>
      <c r="AX93" s="152">
        <v>0</v>
      </c>
      <c r="AY93" s="152">
        <f t="shared" si="56"/>
        <v>0</v>
      </c>
      <c r="AZ93" s="152">
        <v>0</v>
      </c>
      <c r="BA93" s="152">
        <v>0</v>
      </c>
      <c r="BB93" s="152">
        <v>0</v>
      </c>
      <c r="BC93" s="152">
        <v>0</v>
      </c>
      <c r="BD93" s="152">
        <v>0</v>
      </c>
      <c r="BE93" s="152">
        <v>0</v>
      </c>
      <c r="BF93" s="152"/>
      <c r="BG93" s="152"/>
      <c r="BH93" s="152"/>
      <c r="BI93" s="152"/>
      <c r="BJ93" s="152"/>
      <c r="BK93" s="152"/>
      <c r="BL93" s="152"/>
      <c r="BM93" s="152"/>
      <c r="BN93" s="152"/>
      <c r="BO93" s="152"/>
      <c r="BP93" s="152">
        <f t="shared" si="57"/>
        <v>0</v>
      </c>
      <c r="BQ93" s="152">
        <v>0</v>
      </c>
      <c r="BR93" s="152">
        <v>0</v>
      </c>
      <c r="BS93" s="152">
        <f t="shared" si="58"/>
        <v>0</v>
      </c>
      <c r="BT93" s="152">
        <v>0</v>
      </c>
      <c r="BU93" s="152">
        <f t="shared" si="59"/>
        <v>0</v>
      </c>
      <c r="BV93" s="152">
        <f t="shared" si="49"/>
        <v>0</v>
      </c>
      <c r="BW93" s="152">
        <f t="shared" si="50"/>
        <v>0</v>
      </c>
      <c r="BX93" s="152">
        <f t="shared" si="51"/>
        <v>0</v>
      </c>
      <c r="BY93" s="152">
        <f t="shared" si="52"/>
        <v>0</v>
      </c>
      <c r="BZ93" s="197" t="s">
        <v>1133</v>
      </c>
    </row>
    <row r="94" spans="1:78" ht="15.75" hidden="1" x14ac:dyDescent="0.25">
      <c r="A94" s="128"/>
      <c r="B94" s="144"/>
      <c r="C94" s="145"/>
      <c r="D94" s="197"/>
      <c r="E94" s="197"/>
      <c r="F94" s="199"/>
      <c r="G94" s="199"/>
      <c r="H94" s="199"/>
      <c r="I94" s="199"/>
      <c r="J94" s="199"/>
      <c r="K94" s="199"/>
      <c r="L94" s="199"/>
      <c r="M94" s="199"/>
      <c r="N94" s="199"/>
      <c r="O94" s="197" t="s">
        <v>502</v>
      </c>
      <c r="P94" s="197" t="s">
        <v>502</v>
      </c>
      <c r="Q94" s="197" t="s">
        <v>502</v>
      </c>
      <c r="R94" s="197" t="s">
        <v>502</v>
      </c>
      <c r="S94" s="197"/>
      <c r="T94" s="152"/>
      <c r="U94" s="152"/>
      <c r="V94" s="197"/>
      <c r="W94" s="152" t="s">
        <v>502</v>
      </c>
      <c r="X94" s="152" t="s">
        <v>502</v>
      </c>
      <c r="Y94" s="152" t="s">
        <v>502</v>
      </c>
      <c r="Z94" s="152" t="s">
        <v>502</v>
      </c>
      <c r="AA94" s="152"/>
      <c r="AB94" s="152"/>
      <c r="AC94" s="152"/>
      <c r="AD94" s="152"/>
      <c r="AE94" s="152" t="s">
        <v>502</v>
      </c>
      <c r="AF94" s="152" t="s">
        <v>502</v>
      </c>
      <c r="AG94" s="152">
        <f t="shared" si="53"/>
        <v>0</v>
      </c>
      <c r="AH94" s="152" t="s">
        <v>502</v>
      </c>
      <c r="AI94" s="152">
        <f t="shared" si="54"/>
        <v>0</v>
      </c>
      <c r="AJ94" s="152">
        <v>0</v>
      </c>
      <c r="AK94" s="152" t="s">
        <v>502</v>
      </c>
      <c r="AL94" s="152">
        <f>[1]В0228_1074205010351_05_0_69_!AG94*1.18</f>
        <v>0</v>
      </c>
      <c r="AM94" s="152">
        <v>0</v>
      </c>
      <c r="AN94" s="152">
        <v>0</v>
      </c>
      <c r="AO94" s="152">
        <f t="shared" si="55"/>
        <v>0</v>
      </c>
      <c r="AP94" s="152">
        <v>0</v>
      </c>
      <c r="AQ94" s="152">
        <v>0</v>
      </c>
      <c r="AR94" s="152">
        <v>0</v>
      </c>
      <c r="AS94" s="152">
        <v>0</v>
      </c>
      <c r="AT94" s="152">
        <v>0</v>
      </c>
      <c r="AU94" s="152">
        <v>0</v>
      </c>
      <c r="AV94" s="152">
        <v>0</v>
      </c>
      <c r="AW94" s="152">
        <v>0</v>
      </c>
      <c r="AX94" s="152">
        <v>0</v>
      </c>
      <c r="AY94" s="152">
        <f t="shared" si="56"/>
        <v>0</v>
      </c>
      <c r="AZ94" s="152">
        <v>0</v>
      </c>
      <c r="BA94" s="152">
        <v>0</v>
      </c>
      <c r="BB94" s="152">
        <v>0</v>
      </c>
      <c r="BC94" s="152">
        <v>0</v>
      </c>
      <c r="BD94" s="152">
        <v>0</v>
      </c>
      <c r="BE94" s="152">
        <v>0</v>
      </c>
      <c r="BF94" s="152"/>
      <c r="BG94" s="152"/>
      <c r="BH94" s="152"/>
      <c r="BI94" s="152"/>
      <c r="BJ94" s="152"/>
      <c r="BK94" s="152"/>
      <c r="BL94" s="152"/>
      <c r="BM94" s="152"/>
      <c r="BN94" s="152"/>
      <c r="BO94" s="152"/>
      <c r="BP94" s="152">
        <f t="shared" si="57"/>
        <v>0</v>
      </c>
      <c r="BQ94" s="152">
        <v>0</v>
      </c>
      <c r="BR94" s="152">
        <v>0</v>
      </c>
      <c r="BS94" s="152">
        <f t="shared" si="58"/>
        <v>0</v>
      </c>
      <c r="BT94" s="152">
        <v>0</v>
      </c>
      <c r="BU94" s="152">
        <f t="shared" si="59"/>
        <v>0</v>
      </c>
      <c r="BV94" s="152">
        <f t="shared" si="49"/>
        <v>0</v>
      </c>
      <c r="BW94" s="152">
        <f t="shared" si="50"/>
        <v>0</v>
      </c>
      <c r="BX94" s="152">
        <f t="shared" si="51"/>
        <v>0</v>
      </c>
      <c r="BY94" s="152">
        <f t="shared" si="52"/>
        <v>0</v>
      </c>
      <c r="BZ94" s="197" t="s">
        <v>1133</v>
      </c>
    </row>
    <row r="95" spans="1:78" ht="15.75" hidden="1" x14ac:dyDescent="0.25">
      <c r="A95" s="128"/>
      <c r="B95" s="144"/>
      <c r="C95" s="145"/>
      <c r="D95" s="197"/>
      <c r="E95" s="197"/>
      <c r="F95" s="198"/>
      <c r="G95" s="198"/>
      <c r="H95" s="198"/>
      <c r="I95" s="198"/>
      <c r="J95" s="198"/>
      <c r="K95" s="198"/>
      <c r="L95" s="198"/>
      <c r="M95" s="198"/>
      <c r="N95" s="198"/>
      <c r="O95" s="197" t="s">
        <v>502</v>
      </c>
      <c r="P95" s="197" t="s">
        <v>502</v>
      </c>
      <c r="Q95" s="197" t="s">
        <v>502</v>
      </c>
      <c r="R95" s="197" t="s">
        <v>502</v>
      </c>
      <c r="S95" s="197"/>
      <c r="T95" s="152"/>
      <c r="U95" s="152"/>
      <c r="V95" s="202"/>
      <c r="W95" s="152" t="s">
        <v>502</v>
      </c>
      <c r="X95" s="152" t="s">
        <v>502</v>
      </c>
      <c r="Y95" s="152" t="s">
        <v>502</v>
      </c>
      <c r="Z95" s="152" t="s">
        <v>502</v>
      </c>
      <c r="AA95" s="152"/>
      <c r="AB95" s="152"/>
      <c r="AC95" s="152"/>
      <c r="AD95" s="152"/>
      <c r="AE95" s="152" t="s">
        <v>502</v>
      </c>
      <c r="AF95" s="152" t="s">
        <v>502</v>
      </c>
      <c r="AG95" s="152">
        <f t="shared" si="53"/>
        <v>0</v>
      </c>
      <c r="AH95" s="152" t="s">
        <v>502</v>
      </c>
      <c r="AI95" s="152">
        <f t="shared" si="54"/>
        <v>0</v>
      </c>
      <c r="AJ95" s="152">
        <v>0</v>
      </c>
      <c r="AK95" s="152" t="s">
        <v>502</v>
      </c>
      <c r="AL95" s="152">
        <f>[1]В0228_1074205010351_05_0_69_!AG95*1.18</f>
        <v>0</v>
      </c>
      <c r="AM95" s="152">
        <v>0</v>
      </c>
      <c r="AN95" s="152">
        <v>0</v>
      </c>
      <c r="AO95" s="152">
        <f t="shared" si="55"/>
        <v>0</v>
      </c>
      <c r="AP95" s="152">
        <v>0</v>
      </c>
      <c r="AQ95" s="152">
        <v>0</v>
      </c>
      <c r="AR95" s="152">
        <v>0</v>
      </c>
      <c r="AS95" s="152">
        <v>0</v>
      </c>
      <c r="AT95" s="152">
        <v>0</v>
      </c>
      <c r="AU95" s="152">
        <v>0</v>
      </c>
      <c r="AV95" s="152">
        <v>0</v>
      </c>
      <c r="AW95" s="152">
        <v>0</v>
      </c>
      <c r="AX95" s="152">
        <v>0</v>
      </c>
      <c r="AY95" s="152">
        <f t="shared" si="56"/>
        <v>0</v>
      </c>
      <c r="AZ95" s="152">
        <v>0</v>
      </c>
      <c r="BA95" s="152">
        <v>0</v>
      </c>
      <c r="BB95" s="152">
        <v>0</v>
      </c>
      <c r="BC95" s="152">
        <v>0</v>
      </c>
      <c r="BD95" s="152">
        <v>0</v>
      </c>
      <c r="BE95" s="152">
        <v>0</v>
      </c>
      <c r="BF95" s="152"/>
      <c r="BG95" s="152"/>
      <c r="BH95" s="152"/>
      <c r="BI95" s="152"/>
      <c r="BJ95" s="152"/>
      <c r="BK95" s="152"/>
      <c r="BL95" s="152"/>
      <c r="BM95" s="152"/>
      <c r="BN95" s="152"/>
      <c r="BO95" s="152"/>
      <c r="BP95" s="152">
        <f t="shared" si="57"/>
        <v>0</v>
      </c>
      <c r="BQ95" s="152">
        <v>0</v>
      </c>
      <c r="BR95" s="152">
        <v>0</v>
      </c>
      <c r="BS95" s="152">
        <f t="shared" si="58"/>
        <v>0</v>
      </c>
      <c r="BT95" s="152">
        <v>0</v>
      </c>
      <c r="BU95" s="152">
        <f t="shared" si="59"/>
        <v>0</v>
      </c>
      <c r="BV95" s="152">
        <f t="shared" si="49"/>
        <v>0</v>
      </c>
      <c r="BW95" s="152">
        <f t="shared" si="50"/>
        <v>0</v>
      </c>
      <c r="BX95" s="152">
        <f t="shared" si="51"/>
        <v>0</v>
      </c>
      <c r="BY95" s="152">
        <f t="shared" si="52"/>
        <v>0</v>
      </c>
      <c r="BZ95" s="197" t="s">
        <v>1133</v>
      </c>
    </row>
    <row r="96" spans="1:78" ht="15.75" hidden="1" x14ac:dyDescent="0.25">
      <c r="A96" s="128"/>
      <c r="B96" s="144"/>
      <c r="C96" s="145"/>
      <c r="D96" s="197"/>
      <c r="E96" s="197"/>
      <c r="F96" s="199"/>
      <c r="G96" s="199"/>
      <c r="H96" s="199"/>
      <c r="I96" s="199"/>
      <c r="J96" s="199"/>
      <c r="K96" s="199"/>
      <c r="L96" s="199"/>
      <c r="M96" s="199"/>
      <c r="N96" s="199"/>
      <c r="O96" s="197" t="s">
        <v>502</v>
      </c>
      <c r="P96" s="197" t="s">
        <v>502</v>
      </c>
      <c r="Q96" s="197" t="s">
        <v>502</v>
      </c>
      <c r="R96" s="197" t="s">
        <v>502</v>
      </c>
      <c r="S96" s="197"/>
      <c r="T96" s="152"/>
      <c r="U96" s="152"/>
      <c r="V96" s="200"/>
      <c r="W96" s="152" t="s">
        <v>502</v>
      </c>
      <c r="X96" s="152" t="s">
        <v>502</v>
      </c>
      <c r="Y96" s="152" t="s">
        <v>502</v>
      </c>
      <c r="Z96" s="152" t="s">
        <v>502</v>
      </c>
      <c r="AA96" s="152"/>
      <c r="AB96" s="152"/>
      <c r="AC96" s="152"/>
      <c r="AD96" s="152"/>
      <c r="AE96" s="152" t="s">
        <v>502</v>
      </c>
      <c r="AF96" s="152" t="s">
        <v>502</v>
      </c>
      <c r="AG96" s="152">
        <f t="shared" si="53"/>
        <v>0</v>
      </c>
      <c r="AH96" s="152" t="s">
        <v>502</v>
      </c>
      <c r="AI96" s="152">
        <f t="shared" si="54"/>
        <v>0</v>
      </c>
      <c r="AJ96" s="152">
        <v>0</v>
      </c>
      <c r="AK96" s="152" t="s">
        <v>502</v>
      </c>
      <c r="AL96" s="152">
        <f>[1]В0228_1074205010351_05_0_69_!AG96*1.18</f>
        <v>0</v>
      </c>
      <c r="AM96" s="152">
        <v>0</v>
      </c>
      <c r="AN96" s="152">
        <v>0</v>
      </c>
      <c r="AO96" s="152">
        <f t="shared" si="55"/>
        <v>0</v>
      </c>
      <c r="AP96" s="152">
        <v>0</v>
      </c>
      <c r="AQ96" s="152">
        <v>0</v>
      </c>
      <c r="AR96" s="152">
        <v>0</v>
      </c>
      <c r="AS96" s="152">
        <v>0</v>
      </c>
      <c r="AT96" s="152">
        <v>0</v>
      </c>
      <c r="AU96" s="152">
        <v>0</v>
      </c>
      <c r="AV96" s="152">
        <v>0</v>
      </c>
      <c r="AW96" s="152">
        <v>0</v>
      </c>
      <c r="AX96" s="152">
        <v>0</v>
      </c>
      <c r="AY96" s="152">
        <f t="shared" si="56"/>
        <v>0</v>
      </c>
      <c r="AZ96" s="152">
        <v>0</v>
      </c>
      <c r="BA96" s="152">
        <v>0</v>
      </c>
      <c r="BB96" s="152">
        <v>0</v>
      </c>
      <c r="BC96" s="152">
        <v>0</v>
      </c>
      <c r="BD96" s="152">
        <v>0</v>
      </c>
      <c r="BE96" s="152">
        <v>0</v>
      </c>
      <c r="BF96" s="152"/>
      <c r="BG96" s="152"/>
      <c r="BH96" s="152"/>
      <c r="BI96" s="152"/>
      <c r="BJ96" s="152"/>
      <c r="BK96" s="152"/>
      <c r="BL96" s="152"/>
      <c r="BM96" s="152"/>
      <c r="BN96" s="152"/>
      <c r="BO96" s="152"/>
      <c r="BP96" s="152">
        <f t="shared" si="57"/>
        <v>0</v>
      </c>
      <c r="BQ96" s="152">
        <v>0</v>
      </c>
      <c r="BR96" s="152">
        <v>0</v>
      </c>
      <c r="BS96" s="152">
        <f t="shared" si="58"/>
        <v>0</v>
      </c>
      <c r="BT96" s="152">
        <v>0</v>
      </c>
      <c r="BU96" s="152">
        <f t="shared" si="59"/>
        <v>0</v>
      </c>
      <c r="BV96" s="152">
        <f t="shared" si="49"/>
        <v>0</v>
      </c>
      <c r="BW96" s="152">
        <f t="shared" si="50"/>
        <v>0</v>
      </c>
      <c r="BX96" s="152">
        <f t="shared" si="51"/>
        <v>0</v>
      </c>
      <c r="BY96" s="152">
        <f t="shared" si="52"/>
        <v>0</v>
      </c>
      <c r="BZ96" s="197" t="s">
        <v>1133</v>
      </c>
    </row>
    <row r="97" spans="1:80" ht="31.5" x14ac:dyDescent="0.25">
      <c r="A97" s="128" t="s">
        <v>673</v>
      </c>
      <c r="B97" s="144" t="s">
        <v>674</v>
      </c>
      <c r="C97" s="145" t="s">
        <v>740</v>
      </c>
      <c r="D97" s="197" t="s">
        <v>792</v>
      </c>
      <c r="E97" s="197" t="s">
        <v>742</v>
      </c>
      <c r="F97" s="199" t="s">
        <v>756</v>
      </c>
      <c r="G97" s="199" t="s">
        <v>753</v>
      </c>
      <c r="H97" s="199" t="s">
        <v>753</v>
      </c>
      <c r="I97" s="199" t="s">
        <v>758</v>
      </c>
      <c r="J97" s="199" t="s">
        <v>753</v>
      </c>
      <c r="K97" s="199" t="s">
        <v>753</v>
      </c>
      <c r="L97" s="199" t="s">
        <v>753</v>
      </c>
      <c r="M97" s="199" t="s">
        <v>753</v>
      </c>
      <c r="N97" s="199" t="s">
        <v>759</v>
      </c>
      <c r="O97" s="197" t="s">
        <v>502</v>
      </c>
      <c r="P97" s="197" t="s">
        <v>502</v>
      </c>
      <c r="Q97" s="197" t="s">
        <v>502</v>
      </c>
      <c r="R97" s="197" t="s">
        <v>502</v>
      </c>
      <c r="S97" s="197"/>
      <c r="T97" s="152">
        <f>T98+T99+T100+T101+T102+T103</f>
        <v>0</v>
      </c>
      <c r="U97" s="152">
        <f>U98+U99+U100+U101+U102+U103</f>
        <v>0</v>
      </c>
      <c r="V97" s="152" t="s">
        <v>502</v>
      </c>
      <c r="W97" s="152" t="s">
        <v>502</v>
      </c>
      <c r="X97" s="152" t="s">
        <v>502</v>
      </c>
      <c r="Y97" s="152" t="s">
        <v>502</v>
      </c>
      <c r="Z97" s="152" t="s">
        <v>502</v>
      </c>
      <c r="AA97" s="152">
        <v>0</v>
      </c>
      <c r="AB97" s="152">
        <v>0</v>
      </c>
      <c r="AC97" s="152" t="s">
        <v>502</v>
      </c>
      <c r="AD97" s="152" t="s">
        <v>502</v>
      </c>
      <c r="AE97" s="152" t="s">
        <v>502</v>
      </c>
      <c r="AF97" s="152" t="s">
        <v>502</v>
      </c>
      <c r="AG97" s="152">
        <f t="shared" si="53"/>
        <v>0</v>
      </c>
      <c r="AH97" s="152" t="s">
        <v>502</v>
      </c>
      <c r="AI97" s="152">
        <f t="shared" si="54"/>
        <v>0</v>
      </c>
      <c r="AJ97" s="152">
        <v>0</v>
      </c>
      <c r="AK97" s="152" t="s">
        <v>502</v>
      </c>
      <c r="AL97" s="152">
        <f>AL98+AL99+AL100+AL101+AL102+AL103</f>
        <v>0</v>
      </c>
      <c r="AM97" s="152">
        <v>0</v>
      </c>
      <c r="AN97" s="152">
        <v>0</v>
      </c>
      <c r="AO97" s="152">
        <f t="shared" si="55"/>
        <v>0</v>
      </c>
      <c r="AP97" s="152">
        <v>0</v>
      </c>
      <c r="AQ97" s="152">
        <v>0</v>
      </c>
      <c r="AR97" s="152">
        <v>0</v>
      </c>
      <c r="AS97" s="152">
        <v>0</v>
      </c>
      <c r="AT97" s="152">
        <v>0</v>
      </c>
      <c r="AU97" s="152">
        <v>0</v>
      </c>
      <c r="AV97" s="152">
        <f>AV98+AV99+AV100+AV101+AV102+AV103</f>
        <v>0</v>
      </c>
      <c r="AW97" s="152">
        <v>0</v>
      </c>
      <c r="AX97" s="152">
        <v>0</v>
      </c>
      <c r="AY97" s="152">
        <f t="shared" si="56"/>
        <v>0</v>
      </c>
      <c r="AZ97" s="152">
        <v>0</v>
      </c>
      <c r="BA97" s="152">
        <v>0</v>
      </c>
      <c r="BB97" s="152">
        <v>0</v>
      </c>
      <c r="BC97" s="152">
        <v>0</v>
      </c>
      <c r="BD97" s="152">
        <v>0</v>
      </c>
      <c r="BE97" s="152">
        <v>0</v>
      </c>
      <c r="BF97" s="152"/>
      <c r="BG97" s="152"/>
      <c r="BH97" s="152"/>
      <c r="BI97" s="152"/>
      <c r="BJ97" s="152"/>
      <c r="BK97" s="152"/>
      <c r="BL97" s="152"/>
      <c r="BM97" s="152"/>
      <c r="BN97" s="152"/>
      <c r="BO97" s="152"/>
      <c r="BP97" s="152">
        <f t="shared" si="57"/>
        <v>0</v>
      </c>
      <c r="BQ97" s="152">
        <v>0</v>
      </c>
      <c r="BR97" s="152">
        <v>0</v>
      </c>
      <c r="BS97" s="152">
        <f t="shared" si="58"/>
        <v>0</v>
      </c>
      <c r="BT97" s="152">
        <v>0</v>
      </c>
      <c r="BU97" s="152">
        <f t="shared" si="59"/>
        <v>0</v>
      </c>
      <c r="BV97" s="152">
        <f t="shared" si="49"/>
        <v>0</v>
      </c>
      <c r="BW97" s="152">
        <f t="shared" si="50"/>
        <v>0</v>
      </c>
      <c r="BX97" s="152">
        <f t="shared" si="51"/>
        <v>0</v>
      </c>
      <c r="BY97" s="152">
        <f t="shared" si="52"/>
        <v>0</v>
      </c>
      <c r="BZ97" s="197" t="s">
        <v>1133</v>
      </c>
      <c r="CA97" s="192">
        <v>0</v>
      </c>
      <c r="CB97" s="192">
        <v>1</v>
      </c>
    </row>
    <row r="98" spans="1:80" ht="15.75" hidden="1" x14ac:dyDescent="0.25">
      <c r="A98" s="128"/>
      <c r="B98" s="394"/>
      <c r="C98" s="145"/>
      <c r="D98" s="197"/>
      <c r="E98" s="197"/>
      <c r="F98" s="199"/>
      <c r="G98" s="199"/>
      <c r="H98" s="199"/>
      <c r="I98" s="199"/>
      <c r="J98" s="199"/>
      <c r="K98" s="199"/>
      <c r="L98" s="199"/>
      <c r="M98" s="199"/>
      <c r="N98" s="199"/>
      <c r="O98" s="197"/>
      <c r="P98" s="197"/>
      <c r="Q98" s="197"/>
      <c r="R98" s="197"/>
      <c r="S98" s="201"/>
      <c r="T98" s="152"/>
      <c r="U98" s="152"/>
      <c r="V98" s="200"/>
      <c r="W98" s="152"/>
      <c r="X98" s="152"/>
      <c r="Y98" s="152"/>
      <c r="Z98" s="152"/>
      <c r="AA98" s="152"/>
      <c r="AB98" s="152"/>
      <c r="AC98" s="152"/>
      <c r="AD98" s="152"/>
      <c r="AE98" s="152"/>
      <c r="AF98" s="152"/>
      <c r="AG98" s="152"/>
      <c r="AH98" s="152"/>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c r="BI98" s="152"/>
      <c r="BJ98" s="152"/>
      <c r="BK98" s="152"/>
      <c r="BL98" s="152"/>
      <c r="BM98" s="152"/>
      <c r="BN98" s="152"/>
      <c r="BO98" s="152"/>
      <c r="BP98" s="152"/>
      <c r="BQ98" s="152"/>
      <c r="BR98" s="152"/>
      <c r="BS98" s="152"/>
      <c r="BT98" s="152"/>
      <c r="BU98" s="152"/>
      <c r="BV98" s="152"/>
      <c r="BW98" s="152"/>
      <c r="BX98" s="152"/>
      <c r="BY98" s="152"/>
      <c r="BZ98" s="197"/>
    </row>
    <row r="99" spans="1:80" ht="15.75" hidden="1" x14ac:dyDescent="0.25">
      <c r="A99" s="128"/>
      <c r="B99" s="395"/>
      <c r="C99" s="145"/>
      <c r="D99" s="197"/>
      <c r="E99" s="197"/>
      <c r="F99" s="199"/>
      <c r="G99" s="199"/>
      <c r="H99" s="199"/>
      <c r="I99" s="199"/>
      <c r="J99" s="199"/>
      <c r="K99" s="199"/>
      <c r="L99" s="199"/>
      <c r="M99" s="199"/>
      <c r="N99" s="199"/>
      <c r="O99" s="197"/>
      <c r="P99" s="197"/>
      <c r="Q99" s="197"/>
      <c r="R99" s="197"/>
      <c r="S99" s="201"/>
      <c r="T99" s="152"/>
      <c r="U99" s="152"/>
      <c r="V99" s="200"/>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c r="BL99" s="152"/>
      <c r="BM99" s="152"/>
      <c r="BN99" s="152"/>
      <c r="BO99" s="152"/>
      <c r="BP99" s="152"/>
      <c r="BQ99" s="152"/>
      <c r="BR99" s="152"/>
      <c r="BS99" s="152"/>
      <c r="BT99" s="152"/>
      <c r="BU99" s="152"/>
      <c r="BV99" s="152"/>
      <c r="BW99" s="152"/>
      <c r="BX99" s="152"/>
      <c r="BY99" s="152"/>
      <c r="BZ99" s="197"/>
    </row>
    <row r="100" spans="1:80" ht="15.75" hidden="1" x14ac:dyDescent="0.25">
      <c r="A100" s="128"/>
      <c r="B100" s="395"/>
      <c r="C100" s="145"/>
      <c r="D100" s="197"/>
      <c r="E100" s="197"/>
      <c r="F100" s="199"/>
      <c r="G100" s="199"/>
      <c r="H100" s="199"/>
      <c r="I100" s="199"/>
      <c r="J100" s="199"/>
      <c r="K100" s="199"/>
      <c r="L100" s="199"/>
      <c r="M100" s="199"/>
      <c r="N100" s="199"/>
      <c r="O100" s="197"/>
      <c r="P100" s="396"/>
      <c r="Q100" s="396"/>
      <c r="R100" s="197"/>
      <c r="S100" s="201"/>
      <c r="T100" s="152"/>
      <c r="U100" s="152"/>
      <c r="V100" s="200"/>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c r="BL100" s="152"/>
      <c r="BM100" s="152"/>
      <c r="BN100" s="152"/>
      <c r="BO100" s="152"/>
      <c r="BP100" s="152"/>
      <c r="BQ100" s="152"/>
      <c r="BR100" s="152"/>
      <c r="BS100" s="152"/>
      <c r="BT100" s="152"/>
      <c r="BU100" s="152"/>
      <c r="BV100" s="152"/>
      <c r="BW100" s="152"/>
      <c r="BX100" s="152"/>
      <c r="BY100" s="152"/>
      <c r="BZ100" s="197"/>
    </row>
    <row r="101" spans="1:80" ht="15.75" hidden="1" x14ac:dyDescent="0.25">
      <c r="A101" s="128"/>
      <c r="B101" s="395"/>
      <c r="C101" s="145"/>
      <c r="D101" s="197"/>
      <c r="E101" s="197"/>
      <c r="F101" s="199"/>
      <c r="G101" s="199"/>
      <c r="H101" s="199"/>
      <c r="I101" s="199"/>
      <c r="J101" s="199"/>
      <c r="K101" s="199"/>
      <c r="L101" s="199"/>
      <c r="M101" s="199"/>
      <c r="N101" s="199"/>
      <c r="O101" s="197"/>
      <c r="P101" s="396"/>
      <c r="Q101" s="396"/>
      <c r="R101" s="197"/>
      <c r="S101" s="201"/>
      <c r="T101" s="152"/>
      <c r="U101" s="152"/>
      <c r="V101" s="200"/>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c r="BL101" s="152"/>
      <c r="BM101" s="152"/>
      <c r="BN101" s="152"/>
      <c r="BO101" s="152"/>
      <c r="BP101" s="152"/>
      <c r="BQ101" s="152"/>
      <c r="BR101" s="152"/>
      <c r="BS101" s="152"/>
      <c r="BT101" s="152"/>
      <c r="BU101" s="152"/>
      <c r="BV101" s="152"/>
      <c r="BW101" s="152"/>
      <c r="BX101" s="152"/>
      <c r="BY101" s="152"/>
      <c r="BZ101" s="197"/>
    </row>
    <row r="102" spans="1:80" ht="15.75" hidden="1" x14ac:dyDescent="0.25">
      <c r="A102" s="128"/>
      <c r="B102" s="395"/>
      <c r="C102" s="145"/>
      <c r="D102" s="197"/>
      <c r="E102" s="197"/>
      <c r="F102" s="198"/>
      <c r="G102" s="198"/>
      <c r="H102" s="198"/>
      <c r="I102" s="198"/>
      <c r="J102" s="198"/>
      <c r="K102" s="198"/>
      <c r="L102" s="198"/>
      <c r="M102" s="198"/>
      <c r="N102" s="198"/>
      <c r="O102" s="197"/>
      <c r="P102" s="396"/>
      <c r="Q102" s="396"/>
      <c r="R102" s="197"/>
      <c r="S102" s="201"/>
      <c r="T102" s="152"/>
      <c r="U102" s="152"/>
      <c r="V102" s="200"/>
      <c r="W102" s="152"/>
      <c r="X102" s="152"/>
      <c r="Y102" s="152"/>
      <c r="Z102" s="152"/>
      <c r="AA102" s="152"/>
      <c r="AB102" s="152"/>
      <c r="AC102" s="152"/>
      <c r="AD102" s="152"/>
      <c r="AE102" s="152"/>
      <c r="AF102" s="152"/>
      <c r="AG102" s="152"/>
      <c r="AH102" s="152"/>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c r="BI102" s="152"/>
      <c r="BJ102" s="152"/>
      <c r="BK102" s="152"/>
      <c r="BL102" s="152"/>
      <c r="BM102" s="152"/>
      <c r="BN102" s="152"/>
      <c r="BO102" s="152"/>
      <c r="BP102" s="152"/>
      <c r="BQ102" s="152"/>
      <c r="BR102" s="152"/>
      <c r="BS102" s="152"/>
      <c r="BT102" s="152"/>
      <c r="BU102" s="152"/>
      <c r="BV102" s="152"/>
      <c r="BW102" s="152"/>
      <c r="BX102" s="152"/>
      <c r="BY102" s="152"/>
      <c r="BZ102" s="197"/>
    </row>
    <row r="103" spans="1:80" ht="15.75" hidden="1" x14ac:dyDescent="0.25">
      <c r="A103" s="128"/>
      <c r="B103" s="395"/>
      <c r="C103" s="145"/>
      <c r="D103" s="197"/>
      <c r="E103" s="197"/>
      <c r="F103" s="198"/>
      <c r="G103" s="198"/>
      <c r="H103" s="198"/>
      <c r="I103" s="198"/>
      <c r="J103" s="198"/>
      <c r="K103" s="198"/>
      <c r="L103" s="198"/>
      <c r="M103" s="198"/>
      <c r="N103" s="198"/>
      <c r="O103" s="197"/>
      <c r="P103" s="396"/>
      <c r="Q103" s="396"/>
      <c r="R103" s="197"/>
      <c r="S103" s="201"/>
      <c r="T103" s="152"/>
      <c r="U103" s="152"/>
      <c r="V103" s="200"/>
      <c r="W103" s="152"/>
      <c r="X103" s="152"/>
      <c r="Y103" s="152"/>
      <c r="Z103" s="152"/>
      <c r="AA103" s="152"/>
      <c r="AB103" s="152"/>
      <c r="AC103" s="152"/>
      <c r="AD103" s="152"/>
      <c r="AE103" s="152"/>
      <c r="AF103" s="152"/>
      <c r="AG103" s="152"/>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c r="BI103" s="152"/>
      <c r="BJ103" s="152"/>
      <c r="BK103" s="152"/>
      <c r="BL103" s="152"/>
      <c r="BM103" s="152"/>
      <c r="BN103" s="152"/>
      <c r="BO103" s="152"/>
      <c r="BP103" s="152"/>
      <c r="BQ103" s="152"/>
      <c r="BR103" s="152"/>
      <c r="BS103" s="152"/>
      <c r="BT103" s="152"/>
      <c r="BU103" s="152"/>
      <c r="BV103" s="152"/>
      <c r="BW103" s="152"/>
      <c r="BX103" s="152"/>
      <c r="BY103" s="152"/>
      <c r="BZ103" s="197"/>
    </row>
    <row r="104" spans="1:80" ht="31.5" x14ac:dyDescent="0.25">
      <c r="A104" s="128" t="s">
        <v>675</v>
      </c>
      <c r="B104" s="144" t="s">
        <v>659</v>
      </c>
      <c r="C104" s="145" t="s">
        <v>740</v>
      </c>
      <c r="D104" s="197" t="s">
        <v>796</v>
      </c>
      <c r="E104" s="197" t="s">
        <v>742</v>
      </c>
      <c r="F104" s="199" t="s">
        <v>753</v>
      </c>
      <c r="G104" s="199" t="s">
        <v>753</v>
      </c>
      <c r="H104" s="199" t="s">
        <v>753</v>
      </c>
      <c r="I104" s="199" t="s">
        <v>753</v>
      </c>
      <c r="J104" s="199" t="s">
        <v>753</v>
      </c>
      <c r="K104" s="199" t="s">
        <v>753</v>
      </c>
      <c r="L104" s="199" t="s">
        <v>233</v>
      </c>
      <c r="M104" s="199" t="s">
        <v>753</v>
      </c>
      <c r="N104" s="199" t="s">
        <v>760</v>
      </c>
      <c r="O104" s="197" t="s">
        <v>502</v>
      </c>
      <c r="P104" s="197" t="s">
        <v>502</v>
      </c>
      <c r="Q104" s="197" t="s">
        <v>502</v>
      </c>
      <c r="R104" s="197" t="s">
        <v>502</v>
      </c>
      <c r="S104" s="197"/>
      <c r="T104" s="152" t="s">
        <v>502</v>
      </c>
      <c r="U104" s="152">
        <f>U105</f>
        <v>2.8957199999999998</v>
      </c>
      <c r="V104" s="202" t="s">
        <v>502</v>
      </c>
      <c r="W104" s="152" t="s">
        <v>502</v>
      </c>
      <c r="X104" s="152" t="s">
        <v>502</v>
      </c>
      <c r="Y104" s="152" t="s">
        <v>502</v>
      </c>
      <c r="Z104" s="152" t="s">
        <v>502</v>
      </c>
      <c r="AA104" s="152">
        <v>0</v>
      </c>
      <c r="AB104" s="152">
        <v>0</v>
      </c>
      <c r="AC104" s="152" t="s">
        <v>502</v>
      </c>
      <c r="AD104" s="152" t="s">
        <v>502</v>
      </c>
      <c r="AE104" s="152" t="s">
        <v>502</v>
      </c>
      <c r="AF104" s="152" t="s">
        <v>502</v>
      </c>
      <c r="AG104" s="152">
        <f t="shared" si="53"/>
        <v>2.8957199999999998</v>
      </c>
      <c r="AH104" s="152" t="s">
        <v>502</v>
      </c>
      <c r="AI104" s="152">
        <f t="shared" si="54"/>
        <v>2.8957199999999998</v>
      </c>
      <c r="AJ104" s="152">
        <v>0</v>
      </c>
      <c r="AK104" s="152" t="s">
        <v>502</v>
      </c>
      <c r="AL104" s="152">
        <f>[1]В0228_1074205010351_05_0_69_!AG104</f>
        <v>1.4478599999999999</v>
      </c>
      <c r="AM104" s="152">
        <v>0</v>
      </c>
      <c r="AN104" s="152">
        <v>0</v>
      </c>
      <c r="AO104" s="152">
        <f t="shared" si="55"/>
        <v>1.4478599999999999</v>
      </c>
      <c r="AP104" s="152">
        <v>0</v>
      </c>
      <c r="AQ104" s="152">
        <v>0</v>
      </c>
      <c r="AR104" s="152">
        <v>0</v>
      </c>
      <c r="AS104" s="152">
        <v>0</v>
      </c>
      <c r="AT104" s="152">
        <v>0</v>
      </c>
      <c r="AU104" s="152">
        <v>0</v>
      </c>
      <c r="AV104" s="152">
        <f>AO104</f>
        <v>1.4478599999999999</v>
      </c>
      <c r="AW104" s="152">
        <v>0</v>
      </c>
      <c r="AX104" s="152">
        <v>0</v>
      </c>
      <c r="AY104" s="152">
        <f t="shared" si="56"/>
        <v>1.4478599999999999</v>
      </c>
      <c r="AZ104" s="152">
        <v>0</v>
      </c>
      <c r="BA104" s="152">
        <v>0</v>
      </c>
      <c r="BB104" s="152">
        <v>0</v>
      </c>
      <c r="BC104" s="152">
        <v>0</v>
      </c>
      <c r="BD104" s="152">
        <v>0</v>
      </c>
      <c r="BE104" s="152">
        <v>0</v>
      </c>
      <c r="BF104" s="152"/>
      <c r="BG104" s="152"/>
      <c r="BH104" s="152"/>
      <c r="BI104" s="152"/>
      <c r="BJ104" s="152"/>
      <c r="BK104" s="152"/>
      <c r="BL104" s="152"/>
      <c r="BM104" s="152"/>
      <c r="BN104" s="152"/>
      <c r="BO104" s="152"/>
      <c r="BP104" s="152">
        <f t="shared" si="57"/>
        <v>2.8957199999999998</v>
      </c>
      <c r="BQ104" s="152">
        <v>0</v>
      </c>
      <c r="BR104" s="152">
        <v>0</v>
      </c>
      <c r="BS104" s="152">
        <f t="shared" ref="BS104:BS107" si="60">AO104+AY104</f>
        <v>2.8957199999999998</v>
      </c>
      <c r="BT104" s="152">
        <f t="shared" ref="BT104:BT107" si="61">AP104+AZ104</f>
        <v>0</v>
      </c>
      <c r="BU104" s="152">
        <f t="shared" si="59"/>
        <v>2.8957199999999998</v>
      </c>
      <c r="BV104" s="152">
        <f t="shared" si="49"/>
        <v>0</v>
      </c>
      <c r="BW104" s="152">
        <f t="shared" si="50"/>
        <v>0</v>
      </c>
      <c r="BX104" s="152">
        <f t="shared" si="51"/>
        <v>2.8957199999999998</v>
      </c>
      <c r="BY104" s="152">
        <f t="shared" si="52"/>
        <v>0</v>
      </c>
      <c r="BZ104" s="197" t="s">
        <v>1133</v>
      </c>
    </row>
    <row r="105" spans="1:80" ht="31.5" x14ac:dyDescent="0.25">
      <c r="A105" s="128" t="s">
        <v>1141</v>
      </c>
      <c r="B105" s="144" t="s">
        <v>1142</v>
      </c>
      <c r="C105" s="145" t="s">
        <v>1140</v>
      </c>
      <c r="D105" s="197" t="s">
        <v>800</v>
      </c>
      <c r="E105" s="197" t="s">
        <v>742</v>
      </c>
      <c r="F105" s="199" t="s">
        <v>753</v>
      </c>
      <c r="G105" s="199" t="s">
        <v>753</v>
      </c>
      <c r="H105" s="199" t="s">
        <v>753</v>
      </c>
      <c r="I105" s="199" t="s">
        <v>753</v>
      </c>
      <c r="J105" s="199" t="s">
        <v>753</v>
      </c>
      <c r="K105" s="199" t="s">
        <v>753</v>
      </c>
      <c r="L105" s="199" t="s">
        <v>233</v>
      </c>
      <c r="M105" s="199" t="s">
        <v>753</v>
      </c>
      <c r="N105" s="199" t="s">
        <v>763</v>
      </c>
      <c r="O105" s="197" t="s">
        <v>827</v>
      </c>
      <c r="P105" s="197">
        <v>2018</v>
      </c>
      <c r="Q105" s="197">
        <v>2019</v>
      </c>
      <c r="R105" s="197" t="s">
        <v>502</v>
      </c>
      <c r="S105" s="197"/>
      <c r="T105" s="152" t="s">
        <v>502</v>
      </c>
      <c r="U105" s="152">
        <f>'[2]приложение 1.1. '!$I$54</f>
        <v>2.8957199999999998</v>
      </c>
      <c r="V105" s="200">
        <v>42736</v>
      </c>
      <c r="W105" s="152" t="s">
        <v>502</v>
      </c>
      <c r="X105" s="152" t="s">
        <v>502</v>
      </c>
      <c r="Y105" s="152" t="s">
        <v>502</v>
      </c>
      <c r="Z105" s="152" t="s">
        <v>502</v>
      </c>
      <c r="AA105" s="152">
        <v>0</v>
      </c>
      <c r="AB105" s="152">
        <v>0</v>
      </c>
      <c r="AC105" s="152" t="s">
        <v>502</v>
      </c>
      <c r="AD105" s="152" t="s">
        <v>502</v>
      </c>
      <c r="AE105" s="152" t="s">
        <v>502</v>
      </c>
      <c r="AF105" s="152" t="s">
        <v>502</v>
      </c>
      <c r="AG105" s="152">
        <f>U105</f>
        <v>2.8957199999999998</v>
      </c>
      <c r="AH105" s="152" t="s">
        <v>502</v>
      </c>
      <c r="AI105" s="152">
        <f>AG105</f>
        <v>2.8957199999999998</v>
      </c>
      <c r="AJ105" s="152">
        <v>0</v>
      </c>
      <c r="AK105" s="152" t="s">
        <v>502</v>
      </c>
      <c r="AL105" s="152">
        <f>[1]В0228_1074205010351_05_0_69_!AG105</f>
        <v>1.4478599999999999</v>
      </c>
      <c r="AM105" s="152">
        <v>0</v>
      </c>
      <c r="AN105" s="152">
        <v>0</v>
      </c>
      <c r="AO105" s="152">
        <f>AL105</f>
        <v>1.4478599999999999</v>
      </c>
      <c r="AP105" s="152">
        <v>0</v>
      </c>
      <c r="AQ105" s="152">
        <v>0</v>
      </c>
      <c r="AR105" s="152">
        <v>0</v>
      </c>
      <c r="AS105" s="152">
        <v>0</v>
      </c>
      <c r="AT105" s="152">
        <v>0</v>
      </c>
      <c r="AU105" s="152">
        <v>0</v>
      </c>
      <c r="AV105" s="152">
        <f>AO105</f>
        <v>1.4478599999999999</v>
      </c>
      <c r="AW105" s="152">
        <v>0</v>
      </c>
      <c r="AX105" s="152">
        <v>0</v>
      </c>
      <c r="AY105" s="152">
        <f>AV105</f>
        <v>1.4478599999999999</v>
      </c>
      <c r="AZ105" s="152">
        <v>0</v>
      </c>
      <c r="BA105" s="152">
        <v>0</v>
      </c>
      <c r="BB105" s="152">
        <v>0</v>
      </c>
      <c r="BC105" s="152">
        <v>0</v>
      </c>
      <c r="BD105" s="152">
        <v>0</v>
      </c>
      <c r="BE105" s="152">
        <v>0</v>
      </c>
      <c r="BF105" s="152"/>
      <c r="BG105" s="152"/>
      <c r="BH105" s="152"/>
      <c r="BI105" s="152"/>
      <c r="BJ105" s="152"/>
      <c r="BK105" s="152"/>
      <c r="BL105" s="152"/>
      <c r="BM105" s="152"/>
      <c r="BN105" s="152"/>
      <c r="BO105" s="152"/>
      <c r="BP105" s="152">
        <f>AG105</f>
        <v>2.8957199999999998</v>
      </c>
      <c r="BQ105" s="152">
        <v>0</v>
      </c>
      <c r="BR105" s="152">
        <v>0</v>
      </c>
      <c r="BS105" s="152">
        <f t="shared" si="60"/>
        <v>2.8957199999999998</v>
      </c>
      <c r="BT105" s="152">
        <f t="shared" si="61"/>
        <v>0</v>
      </c>
      <c r="BU105" s="152">
        <f>BP105</f>
        <v>2.8957199999999998</v>
      </c>
      <c r="BV105" s="152">
        <f>BQ105</f>
        <v>0</v>
      </c>
      <c r="BW105" s="152">
        <f>BR105</f>
        <v>0</v>
      </c>
      <c r="BX105" s="152">
        <f>BS105</f>
        <v>2.8957199999999998</v>
      </c>
      <c r="BY105" s="152">
        <f>BT105</f>
        <v>0</v>
      </c>
      <c r="BZ105" s="197" t="s">
        <v>1133</v>
      </c>
      <c r="CA105" s="192">
        <v>0</v>
      </c>
      <c r="CB105" s="192">
        <v>1</v>
      </c>
    </row>
    <row r="106" spans="1:80" ht="15.75" x14ac:dyDescent="0.25">
      <c r="A106" s="128" t="s">
        <v>676</v>
      </c>
      <c r="B106" s="144" t="s">
        <v>660</v>
      </c>
      <c r="C106" s="145" t="s">
        <v>740</v>
      </c>
      <c r="D106" s="197" t="s">
        <v>797</v>
      </c>
      <c r="E106" s="197" t="s">
        <v>742</v>
      </c>
      <c r="F106" s="199" t="s">
        <v>753</v>
      </c>
      <c r="G106" s="199" t="s">
        <v>753</v>
      </c>
      <c r="H106" s="199" t="s">
        <v>753</v>
      </c>
      <c r="I106" s="199" t="s">
        <v>753</v>
      </c>
      <c r="J106" s="199" t="s">
        <v>753</v>
      </c>
      <c r="K106" s="199" t="s">
        <v>753</v>
      </c>
      <c r="L106" s="199" t="s">
        <v>233</v>
      </c>
      <c r="M106" s="199" t="s">
        <v>753</v>
      </c>
      <c r="N106" s="199" t="s">
        <v>761</v>
      </c>
      <c r="O106" s="197" t="s">
        <v>502</v>
      </c>
      <c r="P106" s="197" t="s">
        <v>502</v>
      </c>
      <c r="Q106" s="197" t="s">
        <v>502</v>
      </c>
      <c r="R106" s="197" t="s">
        <v>502</v>
      </c>
      <c r="S106" s="197"/>
      <c r="T106" s="152">
        <v>0</v>
      </c>
      <c r="U106" s="152">
        <f>U107</f>
        <v>0.69619999999999993</v>
      </c>
      <c r="V106" s="202" t="s">
        <v>502</v>
      </c>
      <c r="W106" s="152" t="s">
        <v>502</v>
      </c>
      <c r="X106" s="152" t="s">
        <v>502</v>
      </c>
      <c r="Y106" s="152" t="s">
        <v>502</v>
      </c>
      <c r="Z106" s="152" t="s">
        <v>502</v>
      </c>
      <c r="AA106" s="152">
        <v>0</v>
      </c>
      <c r="AB106" s="152">
        <v>0</v>
      </c>
      <c r="AC106" s="152" t="s">
        <v>502</v>
      </c>
      <c r="AD106" s="152" t="s">
        <v>502</v>
      </c>
      <c r="AE106" s="152" t="s">
        <v>502</v>
      </c>
      <c r="AF106" s="152" t="s">
        <v>502</v>
      </c>
      <c r="AG106" s="152">
        <f t="shared" si="53"/>
        <v>0.69619999999999993</v>
      </c>
      <c r="AH106" s="152" t="s">
        <v>502</v>
      </c>
      <c r="AI106" s="152">
        <f t="shared" si="54"/>
        <v>0.69619999999999993</v>
      </c>
      <c r="AJ106" s="152">
        <v>0</v>
      </c>
      <c r="AK106" s="152" t="s">
        <v>502</v>
      </c>
      <c r="AL106" s="152">
        <f>AL107</f>
        <v>0.69619999999999993</v>
      </c>
      <c r="AM106" s="152">
        <v>0</v>
      </c>
      <c r="AN106" s="152">
        <v>0</v>
      </c>
      <c r="AO106" s="152">
        <v>0</v>
      </c>
      <c r="AP106" s="152">
        <f>AL106</f>
        <v>0.69619999999999993</v>
      </c>
      <c r="AQ106" s="152">
        <v>0</v>
      </c>
      <c r="AR106" s="152">
        <v>0</v>
      </c>
      <c r="AS106" s="152">
        <v>0</v>
      </c>
      <c r="AT106" s="152">
        <v>0</v>
      </c>
      <c r="AU106" s="152">
        <v>0</v>
      </c>
      <c r="AV106" s="152">
        <v>0</v>
      </c>
      <c r="AW106" s="152">
        <v>0</v>
      </c>
      <c r="AX106" s="152">
        <v>0</v>
      </c>
      <c r="AY106" s="152">
        <f t="shared" si="56"/>
        <v>0</v>
      </c>
      <c r="AZ106" s="152">
        <v>0</v>
      </c>
      <c r="BA106" s="152">
        <v>0</v>
      </c>
      <c r="BB106" s="152">
        <v>0</v>
      </c>
      <c r="BC106" s="152">
        <v>0</v>
      </c>
      <c r="BD106" s="152">
        <v>0</v>
      </c>
      <c r="BE106" s="152">
        <v>0</v>
      </c>
      <c r="BF106" s="152"/>
      <c r="BG106" s="152"/>
      <c r="BH106" s="152"/>
      <c r="BI106" s="152"/>
      <c r="BJ106" s="152"/>
      <c r="BK106" s="152"/>
      <c r="BL106" s="152"/>
      <c r="BM106" s="152"/>
      <c r="BN106" s="152"/>
      <c r="BO106" s="152"/>
      <c r="BP106" s="152">
        <f t="shared" si="57"/>
        <v>0.69619999999999993</v>
      </c>
      <c r="BQ106" s="152">
        <v>0</v>
      </c>
      <c r="BR106" s="152">
        <v>0</v>
      </c>
      <c r="BS106" s="152">
        <f t="shared" si="60"/>
        <v>0</v>
      </c>
      <c r="BT106" s="152">
        <f t="shared" si="61"/>
        <v>0.69619999999999993</v>
      </c>
      <c r="BU106" s="152">
        <f t="shared" si="59"/>
        <v>0.69619999999999993</v>
      </c>
      <c r="BV106" s="152">
        <f t="shared" si="49"/>
        <v>0</v>
      </c>
      <c r="BW106" s="152">
        <f t="shared" si="50"/>
        <v>0</v>
      </c>
      <c r="BX106" s="152">
        <f t="shared" si="51"/>
        <v>0</v>
      </c>
      <c r="BY106" s="152">
        <f t="shared" si="52"/>
        <v>0.69619999999999993</v>
      </c>
      <c r="BZ106" s="197" t="s">
        <v>1133</v>
      </c>
      <c r="CA106" s="192">
        <v>0</v>
      </c>
      <c r="CB106" s="192">
        <v>1</v>
      </c>
    </row>
    <row r="107" spans="1:80" ht="15.75" x14ac:dyDescent="0.25">
      <c r="A107" s="128" t="s">
        <v>676</v>
      </c>
      <c r="B107" s="393" t="s">
        <v>1123</v>
      </c>
      <c r="C107" s="145" t="s">
        <v>1139</v>
      </c>
      <c r="D107" s="197" t="s">
        <v>798</v>
      </c>
      <c r="E107" s="197" t="s">
        <v>742</v>
      </c>
      <c r="F107" s="199" t="s">
        <v>753</v>
      </c>
      <c r="G107" s="199" t="s">
        <v>753</v>
      </c>
      <c r="H107" s="199" t="s">
        <v>753</v>
      </c>
      <c r="I107" s="199" t="s">
        <v>753</v>
      </c>
      <c r="J107" s="199" t="s">
        <v>753</v>
      </c>
      <c r="K107" s="199" t="s">
        <v>753</v>
      </c>
      <c r="L107" s="199" t="s">
        <v>233</v>
      </c>
      <c r="M107" s="199" t="s">
        <v>753</v>
      </c>
      <c r="N107" s="199" t="s">
        <v>762</v>
      </c>
      <c r="O107" s="197" t="s">
        <v>827</v>
      </c>
      <c r="P107" s="197">
        <v>2018</v>
      </c>
      <c r="Q107" s="197">
        <v>2018</v>
      </c>
      <c r="R107" s="197" t="s">
        <v>502</v>
      </c>
      <c r="S107" s="197"/>
      <c r="T107" s="197" t="s">
        <v>502</v>
      </c>
      <c r="U107" s="152">
        <f>'[2]приложение 1.1. '!$I$56</f>
        <v>0.69619999999999993</v>
      </c>
      <c r="V107" s="200">
        <v>42736</v>
      </c>
      <c r="W107" s="152" t="s">
        <v>502</v>
      </c>
      <c r="X107" s="152" t="s">
        <v>502</v>
      </c>
      <c r="Y107" s="152" t="s">
        <v>502</v>
      </c>
      <c r="Z107" s="152" t="s">
        <v>502</v>
      </c>
      <c r="AA107" s="152">
        <v>0</v>
      </c>
      <c r="AB107" s="152">
        <v>0</v>
      </c>
      <c r="AC107" s="152" t="s">
        <v>502</v>
      </c>
      <c r="AD107" s="152" t="s">
        <v>502</v>
      </c>
      <c r="AE107" s="152" t="s">
        <v>502</v>
      </c>
      <c r="AF107" s="152" t="s">
        <v>502</v>
      </c>
      <c r="AG107" s="152">
        <f t="shared" si="53"/>
        <v>0.69619999999999993</v>
      </c>
      <c r="AH107" s="152" t="s">
        <v>502</v>
      </c>
      <c r="AI107" s="152">
        <f t="shared" si="54"/>
        <v>0.69619999999999993</v>
      </c>
      <c r="AJ107" s="152">
        <v>0</v>
      </c>
      <c r="AK107" s="152" t="s">
        <v>502</v>
      </c>
      <c r="AL107" s="152">
        <f>[1]В0228_1074205010351_05_0_69_!AG106*1.18</f>
        <v>0.69619999999999993</v>
      </c>
      <c r="AM107" s="152">
        <v>0</v>
      </c>
      <c r="AN107" s="152">
        <v>0</v>
      </c>
      <c r="AO107" s="152">
        <v>0</v>
      </c>
      <c r="AP107" s="152">
        <f>AL107</f>
        <v>0.69619999999999993</v>
      </c>
      <c r="AQ107" s="152">
        <v>0</v>
      </c>
      <c r="AR107" s="152">
        <v>0</v>
      </c>
      <c r="AS107" s="152">
        <v>0</v>
      </c>
      <c r="AT107" s="152">
        <v>0</v>
      </c>
      <c r="AU107" s="152">
        <v>0</v>
      </c>
      <c r="AV107" s="152">
        <v>0</v>
      </c>
      <c r="AW107" s="152">
        <v>0</v>
      </c>
      <c r="AX107" s="152">
        <v>0</v>
      </c>
      <c r="AY107" s="152">
        <f t="shared" si="56"/>
        <v>0</v>
      </c>
      <c r="AZ107" s="152">
        <v>0</v>
      </c>
      <c r="BA107" s="152">
        <v>0</v>
      </c>
      <c r="BB107" s="152">
        <v>0</v>
      </c>
      <c r="BC107" s="152">
        <v>0</v>
      </c>
      <c r="BD107" s="152">
        <v>0</v>
      </c>
      <c r="BE107" s="152">
        <v>0</v>
      </c>
      <c r="BF107" s="152"/>
      <c r="BG107" s="152"/>
      <c r="BH107" s="152"/>
      <c r="BI107" s="152"/>
      <c r="BJ107" s="152"/>
      <c r="BK107" s="152"/>
      <c r="BL107" s="152"/>
      <c r="BM107" s="152"/>
      <c r="BN107" s="152"/>
      <c r="BO107" s="152"/>
      <c r="BP107" s="152">
        <f t="shared" si="57"/>
        <v>0.69619999999999993</v>
      </c>
      <c r="BQ107" s="152">
        <v>0</v>
      </c>
      <c r="BR107" s="152">
        <v>0</v>
      </c>
      <c r="BS107" s="152">
        <f t="shared" si="60"/>
        <v>0</v>
      </c>
      <c r="BT107" s="152">
        <f t="shared" si="61"/>
        <v>0.69619999999999993</v>
      </c>
      <c r="BU107" s="152">
        <f t="shared" si="59"/>
        <v>0.69619999999999993</v>
      </c>
      <c r="BV107" s="152">
        <f t="shared" si="49"/>
        <v>0</v>
      </c>
      <c r="BW107" s="152">
        <f t="shared" si="50"/>
        <v>0</v>
      </c>
      <c r="BX107" s="152">
        <f t="shared" si="51"/>
        <v>0</v>
      </c>
      <c r="BY107" s="152">
        <f t="shared" si="52"/>
        <v>0.69619999999999993</v>
      </c>
      <c r="BZ107" s="197" t="s">
        <v>1133</v>
      </c>
      <c r="CA107" s="192">
        <v>0</v>
      </c>
      <c r="CB107" s="192">
        <v>1</v>
      </c>
    </row>
    <row r="108" spans="1:80" ht="15.75" hidden="1" x14ac:dyDescent="0.25">
      <c r="A108" s="128"/>
      <c r="B108" s="393"/>
      <c r="C108" s="145"/>
      <c r="D108" s="197"/>
      <c r="E108" s="197"/>
      <c r="F108" s="199"/>
      <c r="G108" s="199"/>
      <c r="H108" s="199"/>
      <c r="I108" s="199"/>
      <c r="J108" s="199"/>
      <c r="K108" s="199"/>
      <c r="L108" s="199"/>
      <c r="M108" s="199"/>
      <c r="N108" s="199"/>
      <c r="O108" s="197"/>
      <c r="P108" s="197"/>
      <c r="Q108" s="197"/>
      <c r="R108" s="197"/>
      <c r="S108" s="197"/>
      <c r="T108" s="152"/>
      <c r="U108" s="152"/>
      <c r="V108" s="200"/>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c r="BL108" s="152"/>
      <c r="BM108" s="152"/>
      <c r="BN108" s="152"/>
      <c r="BO108" s="152"/>
      <c r="BP108" s="152"/>
      <c r="BQ108" s="152"/>
      <c r="BR108" s="152"/>
      <c r="BS108" s="152"/>
      <c r="BT108" s="152"/>
      <c r="BU108" s="152"/>
      <c r="BV108" s="152"/>
      <c r="BW108" s="152"/>
      <c r="BX108" s="152"/>
      <c r="BY108" s="152"/>
      <c r="BZ108" s="197"/>
    </row>
    <row r="110" spans="1:80" ht="15.75" hidden="1" x14ac:dyDescent="0.25">
      <c r="A110" s="128"/>
      <c r="B110" s="144"/>
      <c r="C110" s="145"/>
      <c r="D110" s="197"/>
      <c r="E110" s="197"/>
      <c r="F110" s="199"/>
      <c r="G110" s="199"/>
      <c r="H110" s="199"/>
      <c r="I110" s="199"/>
      <c r="J110" s="199"/>
      <c r="K110" s="199"/>
      <c r="L110" s="199"/>
      <c r="M110" s="199"/>
      <c r="N110" s="199"/>
      <c r="O110" s="197"/>
      <c r="P110" s="197"/>
      <c r="Q110" s="197"/>
      <c r="R110" s="197"/>
      <c r="S110" s="197"/>
      <c r="T110" s="152"/>
      <c r="U110" s="152"/>
      <c r="V110" s="202"/>
      <c r="W110" s="197"/>
      <c r="X110" s="152"/>
      <c r="Y110" s="152"/>
      <c r="Z110" s="152"/>
      <c r="AA110" s="152"/>
      <c r="AB110" s="152"/>
      <c r="AC110" s="152"/>
      <c r="AD110" s="152"/>
      <c r="AE110" s="152"/>
      <c r="AF110" s="152"/>
      <c r="AG110" s="152"/>
      <c r="AH110" s="152"/>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c r="BI110" s="152"/>
      <c r="BJ110" s="152"/>
      <c r="BK110" s="152"/>
      <c r="BL110" s="152"/>
      <c r="BM110" s="152"/>
      <c r="BN110" s="152"/>
      <c r="BO110" s="152"/>
      <c r="BP110" s="152"/>
      <c r="BQ110" s="152"/>
      <c r="BR110" s="152"/>
      <c r="BS110" s="152"/>
      <c r="BT110" s="152"/>
      <c r="BU110" s="152"/>
      <c r="BV110" s="152"/>
      <c r="BW110" s="152"/>
      <c r="BX110" s="152"/>
      <c r="BY110" s="152"/>
      <c r="BZ110" s="197"/>
    </row>
    <row r="111" spans="1:80" ht="15.75" hidden="1" x14ac:dyDescent="0.25">
      <c r="A111" s="128"/>
      <c r="B111" s="144"/>
      <c r="C111" s="145"/>
      <c r="D111" s="197"/>
      <c r="E111" s="197"/>
      <c r="F111" s="199"/>
      <c r="G111" s="199"/>
      <c r="H111" s="199"/>
      <c r="I111" s="199"/>
      <c r="J111" s="199"/>
      <c r="K111" s="199"/>
      <c r="L111" s="199"/>
      <c r="M111" s="199"/>
      <c r="N111" s="199"/>
      <c r="O111" s="197"/>
      <c r="P111" s="197"/>
      <c r="Q111" s="197"/>
      <c r="R111" s="197"/>
      <c r="S111" s="197"/>
      <c r="T111" s="152"/>
      <c r="U111" s="152"/>
      <c r="V111" s="202"/>
      <c r="W111" s="197"/>
      <c r="X111" s="152"/>
      <c r="Y111" s="152"/>
      <c r="Z111" s="152"/>
      <c r="AA111" s="152"/>
      <c r="AB111" s="152"/>
      <c r="AC111" s="152"/>
      <c r="AD111" s="152"/>
      <c r="AE111" s="152"/>
      <c r="AF111" s="152"/>
      <c r="AG111" s="152"/>
      <c r="AH111" s="152"/>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c r="BI111" s="152"/>
      <c r="BJ111" s="152"/>
      <c r="BK111" s="152"/>
      <c r="BL111" s="152"/>
      <c r="BM111" s="152"/>
      <c r="BN111" s="152"/>
      <c r="BO111" s="152"/>
      <c r="BP111" s="152"/>
      <c r="BQ111" s="152"/>
      <c r="BR111" s="152"/>
      <c r="BS111" s="152"/>
      <c r="BT111" s="152"/>
      <c r="BU111" s="152"/>
      <c r="BV111" s="152"/>
      <c r="BW111" s="152"/>
      <c r="BX111" s="152"/>
      <c r="BY111" s="152"/>
      <c r="BZ111" s="197"/>
    </row>
    <row r="112" spans="1:80" ht="15.75" hidden="1" x14ac:dyDescent="0.25">
      <c r="A112" s="128"/>
      <c r="B112" s="144"/>
      <c r="C112" s="145"/>
      <c r="D112" s="197"/>
      <c r="E112" s="197"/>
      <c r="F112" s="199"/>
      <c r="G112" s="199"/>
      <c r="H112" s="199"/>
      <c r="I112" s="199"/>
      <c r="J112" s="199"/>
      <c r="K112" s="199"/>
      <c r="L112" s="199"/>
      <c r="M112" s="199"/>
      <c r="N112" s="199"/>
      <c r="O112" s="197"/>
      <c r="P112" s="197"/>
      <c r="Q112" s="197"/>
      <c r="R112" s="197"/>
      <c r="S112" s="197"/>
      <c r="T112" s="152"/>
      <c r="U112" s="152"/>
      <c r="V112" s="202"/>
      <c r="W112" s="197"/>
      <c r="X112" s="152"/>
      <c r="Y112" s="152"/>
      <c r="Z112" s="152"/>
      <c r="AA112" s="152"/>
      <c r="AB112" s="152"/>
      <c r="AC112" s="152"/>
      <c r="AD112" s="152"/>
      <c r="AE112" s="152"/>
      <c r="AF112" s="152"/>
      <c r="AG112" s="152"/>
      <c r="AH112" s="152"/>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c r="BI112" s="152"/>
      <c r="BJ112" s="152"/>
      <c r="BK112" s="152"/>
      <c r="BL112" s="152"/>
      <c r="BM112" s="152"/>
      <c r="BN112" s="152"/>
      <c r="BO112" s="152"/>
      <c r="BP112" s="152"/>
      <c r="BQ112" s="152"/>
      <c r="BR112" s="152"/>
      <c r="BS112" s="152"/>
      <c r="BT112" s="152"/>
      <c r="BU112" s="152"/>
      <c r="BV112" s="152"/>
      <c r="BW112" s="152"/>
      <c r="BX112" s="152"/>
      <c r="BY112" s="152"/>
      <c r="BZ112" s="197"/>
    </row>
    <row r="113" spans="1:78" ht="15.75" hidden="1" x14ac:dyDescent="0.25">
      <c r="A113" s="128"/>
      <c r="B113" s="144"/>
      <c r="C113" s="145"/>
      <c r="D113" s="197"/>
      <c r="E113" s="197"/>
      <c r="F113" s="199"/>
      <c r="G113" s="199"/>
      <c r="H113" s="199"/>
      <c r="I113" s="199"/>
      <c r="J113" s="199"/>
      <c r="K113" s="199"/>
      <c r="L113" s="199"/>
      <c r="M113" s="199"/>
      <c r="N113" s="199"/>
      <c r="O113" s="197"/>
      <c r="P113" s="197"/>
      <c r="Q113" s="197"/>
      <c r="R113" s="197"/>
      <c r="S113" s="197"/>
      <c r="T113" s="152"/>
      <c r="U113" s="152"/>
      <c r="V113" s="202"/>
      <c r="W113" s="197"/>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c r="BL113" s="152"/>
      <c r="BM113" s="152"/>
      <c r="BN113" s="152"/>
      <c r="BO113" s="152"/>
      <c r="BP113" s="152"/>
      <c r="BQ113" s="152"/>
      <c r="BR113" s="152"/>
      <c r="BS113" s="152"/>
      <c r="BT113" s="152"/>
      <c r="BU113" s="152"/>
      <c r="BV113" s="152"/>
      <c r="BW113" s="152"/>
      <c r="BX113" s="152"/>
      <c r="BY113" s="152"/>
      <c r="BZ113" s="197"/>
    </row>
    <row r="114" spans="1:78" ht="15.75" hidden="1" x14ac:dyDescent="0.25">
      <c r="A114" s="128"/>
      <c r="B114" s="144"/>
      <c r="C114" s="145"/>
      <c r="D114" s="197"/>
      <c r="E114" s="197"/>
      <c r="F114" s="199"/>
      <c r="G114" s="199"/>
      <c r="H114" s="199"/>
      <c r="I114" s="199"/>
      <c r="J114" s="199"/>
      <c r="K114" s="199"/>
      <c r="L114" s="199"/>
      <c r="M114" s="199"/>
      <c r="N114" s="199"/>
      <c r="O114" s="197"/>
      <c r="P114" s="197"/>
      <c r="Q114" s="197"/>
      <c r="R114" s="197"/>
      <c r="S114" s="197"/>
      <c r="T114" s="152"/>
      <c r="U114" s="152"/>
      <c r="V114" s="202"/>
      <c r="W114" s="197"/>
      <c r="X114" s="152"/>
      <c r="Y114" s="152"/>
      <c r="Z114" s="152"/>
      <c r="AA114" s="152"/>
      <c r="AB114" s="152"/>
      <c r="AC114" s="152"/>
      <c r="AD114" s="152"/>
      <c r="AE114" s="152"/>
      <c r="AF114" s="152"/>
      <c r="AG114" s="152"/>
      <c r="AH114" s="152"/>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c r="BI114" s="152"/>
      <c r="BJ114" s="152"/>
      <c r="BK114" s="152"/>
      <c r="BL114" s="152"/>
      <c r="BM114" s="152"/>
      <c r="BN114" s="152"/>
      <c r="BO114" s="152"/>
      <c r="BP114" s="152"/>
      <c r="BQ114" s="152"/>
      <c r="BR114" s="152"/>
      <c r="BS114" s="152"/>
      <c r="BT114" s="152"/>
      <c r="BU114" s="152"/>
      <c r="BV114" s="152"/>
      <c r="BW114" s="152"/>
      <c r="BX114" s="152"/>
      <c r="BY114" s="152"/>
      <c r="BZ114" s="197"/>
    </row>
    <row r="115" spans="1:78" ht="15.75" hidden="1" x14ac:dyDescent="0.25">
      <c r="A115" s="128"/>
      <c r="B115" s="144"/>
      <c r="C115" s="145"/>
      <c r="D115" s="197"/>
      <c r="E115" s="197"/>
      <c r="F115" s="199"/>
      <c r="G115" s="199"/>
      <c r="H115" s="199"/>
      <c r="I115" s="199"/>
      <c r="J115" s="199"/>
      <c r="K115" s="199"/>
      <c r="L115" s="199"/>
      <c r="M115" s="199"/>
      <c r="N115" s="199"/>
      <c r="O115" s="197"/>
      <c r="P115" s="197"/>
      <c r="Q115" s="197"/>
      <c r="R115" s="197"/>
      <c r="S115" s="197"/>
      <c r="T115" s="152"/>
      <c r="U115" s="152"/>
      <c r="V115" s="202"/>
      <c r="W115" s="197"/>
      <c r="X115" s="152"/>
      <c r="Y115" s="152"/>
      <c r="Z115" s="152"/>
      <c r="AA115" s="152"/>
      <c r="AB115" s="152"/>
      <c r="AC115" s="152"/>
      <c r="AD115" s="152"/>
      <c r="AE115" s="152"/>
      <c r="AF115" s="152"/>
      <c r="AG115" s="152"/>
      <c r="AH115" s="152"/>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c r="BI115" s="152"/>
      <c r="BJ115" s="152"/>
      <c r="BK115" s="152"/>
      <c r="BL115" s="152"/>
      <c r="BM115" s="152"/>
      <c r="BN115" s="152"/>
      <c r="BO115" s="152"/>
      <c r="BP115" s="152"/>
      <c r="BQ115" s="152"/>
      <c r="BR115" s="152"/>
      <c r="BS115" s="152"/>
      <c r="BT115" s="152"/>
      <c r="BU115" s="152"/>
      <c r="BV115" s="152"/>
      <c r="BW115" s="152"/>
      <c r="BX115" s="152"/>
      <c r="BY115" s="152"/>
      <c r="BZ115" s="197"/>
    </row>
    <row r="116" spans="1:78" ht="15.75" hidden="1" x14ac:dyDescent="0.25">
      <c r="A116" s="128"/>
      <c r="B116" s="144"/>
      <c r="C116" s="145"/>
      <c r="D116" s="197"/>
      <c r="E116" s="197"/>
      <c r="F116" s="199"/>
      <c r="G116" s="199"/>
      <c r="H116" s="199"/>
      <c r="I116" s="199"/>
      <c r="J116" s="199"/>
      <c r="K116" s="199"/>
      <c r="L116" s="199"/>
      <c r="M116" s="199"/>
      <c r="N116" s="199"/>
      <c r="O116" s="197"/>
      <c r="P116" s="197"/>
      <c r="Q116" s="197"/>
      <c r="R116" s="197"/>
      <c r="S116" s="197"/>
      <c r="T116" s="152"/>
      <c r="U116" s="152"/>
      <c r="V116" s="202"/>
      <c r="W116" s="197"/>
      <c r="X116" s="152"/>
      <c r="Y116" s="152"/>
      <c r="Z116" s="152"/>
      <c r="AA116" s="152"/>
      <c r="AB116" s="152"/>
      <c r="AC116" s="152"/>
      <c r="AD116" s="152"/>
      <c r="AE116" s="152"/>
      <c r="AF116" s="152"/>
      <c r="AG116" s="152"/>
      <c r="AH116" s="152"/>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c r="BI116" s="152"/>
      <c r="BJ116" s="152"/>
      <c r="BK116" s="152"/>
      <c r="BL116" s="152"/>
      <c r="BM116" s="152"/>
      <c r="BN116" s="152"/>
      <c r="BO116" s="152"/>
      <c r="BP116" s="152"/>
      <c r="BQ116" s="152"/>
      <c r="BR116" s="152"/>
      <c r="BS116" s="152"/>
      <c r="BT116" s="152"/>
      <c r="BU116" s="152"/>
      <c r="BV116" s="152"/>
      <c r="BW116" s="152"/>
      <c r="BX116" s="152"/>
      <c r="BY116" s="152"/>
      <c r="BZ116" s="197"/>
    </row>
    <row r="117" spans="1:78" ht="15.75" hidden="1" x14ac:dyDescent="0.25">
      <c r="A117" s="128"/>
      <c r="B117" s="144"/>
      <c r="C117" s="145"/>
      <c r="D117" s="197"/>
      <c r="E117" s="197"/>
      <c r="F117" s="199"/>
      <c r="G117" s="199"/>
      <c r="H117" s="199"/>
      <c r="I117" s="199"/>
      <c r="J117" s="199"/>
      <c r="K117" s="199"/>
      <c r="L117" s="199"/>
      <c r="M117" s="199"/>
      <c r="N117" s="199"/>
      <c r="O117" s="197"/>
      <c r="P117" s="197"/>
      <c r="Q117" s="197"/>
      <c r="R117" s="197"/>
      <c r="S117" s="197"/>
      <c r="T117" s="152"/>
      <c r="U117" s="152"/>
      <c r="V117" s="202"/>
      <c r="W117" s="197"/>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c r="BL117" s="152"/>
      <c r="BM117" s="152"/>
      <c r="BN117" s="152"/>
      <c r="BO117" s="152"/>
      <c r="BP117" s="152"/>
      <c r="BQ117" s="152"/>
      <c r="BR117" s="152"/>
      <c r="BS117" s="152"/>
      <c r="BT117" s="152"/>
      <c r="BU117" s="152"/>
      <c r="BV117" s="152"/>
      <c r="BW117" s="152"/>
      <c r="BX117" s="152"/>
      <c r="BY117" s="152"/>
      <c r="BZ117" s="197"/>
    </row>
    <row r="118" spans="1:78" ht="15.75" hidden="1" x14ac:dyDescent="0.25">
      <c r="A118" s="128"/>
      <c r="B118" s="144"/>
      <c r="C118" s="145"/>
      <c r="D118" s="197"/>
      <c r="E118" s="197"/>
      <c r="F118" s="199"/>
      <c r="G118" s="199"/>
      <c r="H118" s="199"/>
      <c r="I118" s="199"/>
      <c r="J118" s="199"/>
      <c r="K118" s="199"/>
      <c r="L118" s="199"/>
      <c r="M118" s="199"/>
      <c r="N118" s="199"/>
      <c r="O118" s="197"/>
      <c r="P118" s="197"/>
      <c r="Q118" s="197"/>
      <c r="R118" s="197"/>
      <c r="S118" s="197"/>
      <c r="T118" s="152"/>
      <c r="U118" s="152"/>
      <c r="V118" s="202"/>
      <c r="W118" s="197"/>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c r="BL118" s="152"/>
      <c r="BM118" s="152"/>
      <c r="BN118" s="152"/>
      <c r="BO118" s="152"/>
      <c r="BP118" s="152"/>
      <c r="BQ118" s="152"/>
      <c r="BR118" s="152"/>
      <c r="BS118" s="152"/>
      <c r="BT118" s="152"/>
      <c r="BU118" s="152"/>
      <c r="BV118" s="152"/>
      <c r="BW118" s="152"/>
      <c r="BX118" s="152"/>
      <c r="BY118" s="152"/>
      <c r="BZ118" s="197"/>
    </row>
    <row r="119" spans="1:78" ht="15.75" hidden="1" x14ac:dyDescent="0.25">
      <c r="A119" s="128"/>
      <c r="B119" s="144"/>
      <c r="C119" s="145"/>
      <c r="D119" s="197"/>
      <c r="E119" s="197"/>
      <c r="F119" s="199"/>
      <c r="G119" s="199"/>
      <c r="H119" s="199"/>
      <c r="I119" s="199"/>
      <c r="J119" s="199"/>
      <c r="K119" s="199"/>
      <c r="L119" s="199"/>
      <c r="M119" s="199"/>
      <c r="N119" s="199"/>
      <c r="O119" s="197"/>
      <c r="P119" s="197"/>
      <c r="Q119" s="197"/>
      <c r="R119" s="197"/>
      <c r="S119" s="197"/>
      <c r="T119" s="152"/>
      <c r="U119" s="152"/>
      <c r="V119" s="202"/>
      <c r="W119" s="197"/>
      <c r="X119" s="152"/>
      <c r="Y119" s="152"/>
      <c r="Z119" s="152"/>
      <c r="AA119" s="152"/>
      <c r="AB119" s="152"/>
      <c r="AC119" s="152"/>
      <c r="AD119" s="152"/>
      <c r="AE119" s="152"/>
      <c r="AF119" s="152"/>
      <c r="AG119" s="152"/>
      <c r="AH119" s="152"/>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c r="BI119" s="152"/>
      <c r="BJ119" s="152"/>
      <c r="BK119" s="152"/>
      <c r="BL119" s="152"/>
      <c r="BM119" s="152"/>
      <c r="BN119" s="152"/>
      <c r="BO119" s="152"/>
      <c r="BP119" s="152"/>
      <c r="BQ119" s="152"/>
      <c r="BR119" s="152"/>
      <c r="BS119" s="152"/>
      <c r="BT119" s="152"/>
      <c r="BU119" s="152"/>
      <c r="BV119" s="152"/>
      <c r="BW119" s="152"/>
      <c r="BX119" s="152"/>
      <c r="BY119" s="152"/>
      <c r="BZ119" s="197"/>
    </row>
    <row r="120" spans="1:78" ht="15.75" hidden="1" x14ac:dyDescent="0.25">
      <c r="A120" s="128"/>
      <c r="B120" s="144"/>
      <c r="C120" s="145"/>
      <c r="D120" s="197"/>
      <c r="E120" s="197"/>
      <c r="F120" s="199"/>
      <c r="G120" s="199"/>
      <c r="H120" s="199"/>
      <c r="I120" s="199"/>
      <c r="J120" s="199"/>
      <c r="K120" s="199"/>
      <c r="L120" s="199"/>
      <c r="M120" s="199"/>
      <c r="N120" s="199"/>
      <c r="O120" s="197"/>
      <c r="P120" s="197"/>
      <c r="Q120" s="197"/>
      <c r="R120" s="197"/>
      <c r="S120" s="197"/>
      <c r="T120" s="152"/>
      <c r="U120" s="152"/>
      <c r="V120" s="202"/>
      <c r="W120" s="197"/>
      <c r="X120" s="152"/>
      <c r="Y120" s="152"/>
      <c r="Z120" s="152"/>
      <c r="AA120" s="152"/>
      <c r="AB120" s="152"/>
      <c r="AC120" s="152"/>
      <c r="AD120" s="152"/>
      <c r="AE120" s="152"/>
      <c r="AF120" s="152"/>
      <c r="AG120" s="152"/>
      <c r="AH120" s="152"/>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c r="BI120" s="152"/>
      <c r="BJ120" s="152"/>
      <c r="BK120" s="152"/>
      <c r="BL120" s="152"/>
      <c r="BM120" s="152"/>
      <c r="BN120" s="152"/>
      <c r="BO120" s="152"/>
      <c r="BP120" s="152"/>
      <c r="BQ120" s="152"/>
      <c r="BR120" s="152"/>
      <c r="BS120" s="152"/>
      <c r="BT120" s="152"/>
      <c r="BU120" s="152"/>
      <c r="BV120" s="152"/>
      <c r="BW120" s="152"/>
      <c r="BX120" s="152"/>
      <c r="BY120" s="152"/>
      <c r="BZ120" s="197"/>
    </row>
    <row r="121" spans="1:78" ht="15.75" hidden="1" x14ac:dyDescent="0.25">
      <c r="A121" s="128"/>
      <c r="B121" s="144"/>
      <c r="C121" s="145"/>
      <c r="D121" s="197"/>
      <c r="E121" s="197"/>
      <c r="F121" s="199"/>
      <c r="G121" s="199"/>
      <c r="H121" s="199"/>
      <c r="I121" s="199"/>
      <c r="J121" s="199"/>
      <c r="K121" s="199"/>
      <c r="L121" s="199"/>
      <c r="M121" s="199"/>
      <c r="N121" s="199"/>
      <c r="O121" s="197"/>
      <c r="P121" s="197"/>
      <c r="Q121" s="197"/>
      <c r="R121" s="197"/>
      <c r="S121" s="197"/>
      <c r="T121" s="152"/>
      <c r="U121" s="152"/>
      <c r="V121" s="202"/>
      <c r="W121" s="197"/>
      <c r="X121" s="152"/>
      <c r="Y121" s="152"/>
      <c r="Z121" s="152"/>
      <c r="AA121" s="152"/>
      <c r="AB121" s="152"/>
      <c r="AC121" s="152"/>
      <c r="AD121" s="152"/>
      <c r="AE121" s="152"/>
      <c r="AF121" s="152"/>
      <c r="AG121" s="152"/>
      <c r="AH121" s="152"/>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c r="BI121" s="152"/>
      <c r="BJ121" s="152"/>
      <c r="BK121" s="152"/>
      <c r="BL121" s="152"/>
      <c r="BM121" s="152"/>
      <c r="BN121" s="152"/>
      <c r="BO121" s="152"/>
      <c r="BP121" s="152"/>
      <c r="BQ121" s="152"/>
      <c r="BR121" s="152"/>
      <c r="BS121" s="152"/>
      <c r="BT121" s="152"/>
      <c r="BU121" s="152"/>
      <c r="BV121" s="152"/>
      <c r="BW121" s="152"/>
      <c r="BX121" s="152"/>
      <c r="BY121" s="152"/>
      <c r="BZ121" s="197"/>
    </row>
    <row r="122" spans="1:78" ht="15.75" hidden="1" x14ac:dyDescent="0.25">
      <c r="A122" s="128"/>
      <c r="B122" s="144"/>
      <c r="C122" s="145"/>
      <c r="D122" s="197"/>
      <c r="E122" s="197"/>
      <c r="F122" s="199"/>
      <c r="G122" s="199"/>
      <c r="H122" s="199"/>
      <c r="I122" s="199"/>
      <c r="J122" s="199"/>
      <c r="K122" s="199"/>
      <c r="L122" s="199"/>
      <c r="M122" s="199"/>
      <c r="N122" s="199"/>
      <c r="O122" s="197"/>
      <c r="P122" s="197"/>
      <c r="Q122" s="197"/>
      <c r="R122" s="197"/>
      <c r="S122" s="197"/>
      <c r="T122" s="152"/>
      <c r="U122" s="152"/>
      <c r="V122" s="202"/>
      <c r="W122" s="197"/>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c r="BL122" s="152"/>
      <c r="BM122" s="152"/>
      <c r="BN122" s="152"/>
      <c r="BO122" s="152"/>
      <c r="BP122" s="152"/>
      <c r="BQ122" s="152"/>
      <c r="BR122" s="152"/>
      <c r="BS122" s="152"/>
      <c r="BT122" s="152"/>
      <c r="BU122" s="152"/>
      <c r="BV122" s="152"/>
      <c r="BW122" s="152"/>
      <c r="BX122" s="152"/>
      <c r="BY122" s="152"/>
      <c r="BZ122" s="197"/>
    </row>
    <row r="123" spans="1:78" ht="15.75" hidden="1" x14ac:dyDescent="0.25">
      <c r="A123" s="128"/>
      <c r="B123" s="144"/>
      <c r="C123" s="145"/>
      <c r="D123" s="197"/>
      <c r="E123" s="197"/>
      <c r="F123" s="199"/>
      <c r="G123" s="199"/>
      <c r="H123" s="199"/>
      <c r="I123" s="199"/>
      <c r="J123" s="199"/>
      <c r="K123" s="199"/>
      <c r="L123" s="199"/>
      <c r="M123" s="199"/>
      <c r="N123" s="199"/>
      <c r="O123" s="197"/>
      <c r="P123" s="197"/>
      <c r="Q123" s="197"/>
      <c r="R123" s="197"/>
      <c r="S123" s="197"/>
      <c r="T123" s="152"/>
      <c r="U123" s="152"/>
      <c r="V123" s="202"/>
      <c r="W123" s="197"/>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c r="BL123" s="152"/>
      <c r="BM123" s="152"/>
      <c r="BN123" s="152"/>
      <c r="BO123" s="152"/>
      <c r="BP123" s="152"/>
      <c r="BQ123" s="152"/>
      <c r="BR123" s="152"/>
      <c r="BS123" s="152"/>
      <c r="BT123" s="152"/>
      <c r="BU123" s="152"/>
      <c r="BV123" s="152"/>
      <c r="BW123" s="152"/>
      <c r="BX123" s="152"/>
      <c r="BY123" s="152"/>
      <c r="BZ123" s="197"/>
    </row>
    <row r="124" spans="1:78" ht="15.75" hidden="1" x14ac:dyDescent="0.25">
      <c r="A124" s="128"/>
      <c r="B124" s="144"/>
      <c r="C124" s="145"/>
      <c r="D124" s="197"/>
      <c r="E124" s="197"/>
      <c r="F124" s="199"/>
      <c r="G124" s="199"/>
      <c r="H124" s="199"/>
      <c r="I124" s="199"/>
      <c r="J124" s="199"/>
      <c r="K124" s="199"/>
      <c r="L124" s="199"/>
      <c r="M124" s="199"/>
      <c r="N124" s="199"/>
      <c r="O124" s="197"/>
      <c r="P124" s="197"/>
      <c r="Q124" s="197"/>
      <c r="R124" s="197"/>
      <c r="S124" s="197"/>
      <c r="T124" s="152"/>
      <c r="U124" s="152"/>
      <c r="V124" s="202"/>
      <c r="W124" s="197"/>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c r="BL124" s="152"/>
      <c r="BM124" s="152"/>
      <c r="BN124" s="152"/>
      <c r="BO124" s="152"/>
      <c r="BP124" s="152"/>
      <c r="BQ124" s="152"/>
      <c r="BR124" s="152"/>
      <c r="BS124" s="152"/>
      <c r="BT124" s="152"/>
      <c r="BU124" s="152"/>
      <c r="BV124" s="152"/>
      <c r="BW124" s="152"/>
      <c r="BX124" s="152"/>
      <c r="BY124" s="152"/>
      <c r="BZ124" s="197"/>
    </row>
    <row r="125" spans="1:78" ht="15.75" hidden="1" x14ac:dyDescent="0.25">
      <c r="A125" s="128"/>
      <c r="B125" s="144"/>
      <c r="C125" s="145"/>
      <c r="D125" s="197"/>
      <c r="E125" s="197"/>
      <c r="F125" s="199"/>
      <c r="G125" s="199"/>
      <c r="H125" s="199"/>
      <c r="I125" s="199"/>
      <c r="J125" s="199"/>
      <c r="K125" s="199"/>
      <c r="L125" s="199"/>
      <c r="M125" s="199"/>
      <c r="N125" s="199"/>
      <c r="O125" s="197"/>
      <c r="P125" s="197"/>
      <c r="Q125" s="197"/>
      <c r="R125" s="197"/>
      <c r="S125" s="197"/>
      <c r="T125" s="152"/>
      <c r="U125" s="152"/>
      <c r="V125" s="202"/>
      <c r="W125" s="197"/>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c r="BL125" s="152"/>
      <c r="BM125" s="152"/>
      <c r="BN125" s="152"/>
      <c r="BO125" s="152"/>
      <c r="BP125" s="152"/>
      <c r="BQ125" s="152"/>
      <c r="BR125" s="152"/>
      <c r="BS125" s="152"/>
      <c r="BT125" s="152"/>
      <c r="BU125" s="152"/>
      <c r="BV125" s="152"/>
      <c r="BW125" s="152"/>
      <c r="BX125" s="152"/>
      <c r="BY125" s="152"/>
      <c r="BZ125" s="197"/>
    </row>
    <row r="126" spans="1:78" ht="15.75" hidden="1" x14ac:dyDescent="0.25">
      <c r="A126" s="128"/>
      <c r="B126" s="144"/>
      <c r="C126" s="145"/>
      <c r="D126" s="197"/>
      <c r="E126" s="197"/>
      <c r="F126" s="199"/>
      <c r="G126" s="199"/>
      <c r="H126" s="199"/>
      <c r="I126" s="199"/>
      <c r="J126" s="199"/>
      <c r="K126" s="199"/>
      <c r="L126" s="199"/>
      <c r="M126" s="199"/>
      <c r="N126" s="199"/>
      <c r="O126" s="197"/>
      <c r="P126" s="197"/>
      <c r="Q126" s="197"/>
      <c r="R126" s="197"/>
      <c r="S126" s="197"/>
      <c r="T126" s="152"/>
      <c r="U126" s="152"/>
      <c r="V126" s="202"/>
      <c r="W126" s="197"/>
      <c r="X126" s="152"/>
      <c r="Y126" s="152"/>
      <c r="Z126" s="152"/>
      <c r="AA126" s="152"/>
      <c r="AB126" s="152"/>
      <c r="AC126" s="152"/>
      <c r="AD126" s="152"/>
      <c r="AE126" s="152"/>
      <c r="AF126" s="152"/>
      <c r="AG126" s="152"/>
      <c r="AH126" s="152"/>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c r="BI126" s="152"/>
      <c r="BJ126" s="152"/>
      <c r="BK126" s="152"/>
      <c r="BL126" s="152"/>
      <c r="BM126" s="152"/>
      <c r="BN126" s="152"/>
      <c r="BO126" s="152"/>
      <c r="BP126" s="152"/>
      <c r="BQ126" s="152"/>
      <c r="BR126" s="152"/>
      <c r="BS126" s="152"/>
      <c r="BT126" s="152"/>
      <c r="BU126" s="152"/>
      <c r="BV126" s="152"/>
      <c r="BW126" s="152"/>
      <c r="BX126" s="152"/>
      <c r="BY126" s="152"/>
      <c r="BZ126" s="197"/>
    </row>
    <row r="127" spans="1:78" ht="15.75" hidden="1" x14ac:dyDescent="0.25">
      <c r="A127" s="128"/>
      <c r="B127" s="144"/>
      <c r="C127" s="145"/>
      <c r="D127" s="197"/>
      <c r="E127" s="197"/>
      <c r="F127" s="199"/>
      <c r="G127" s="199"/>
      <c r="H127" s="199"/>
      <c r="I127" s="199"/>
      <c r="J127" s="199"/>
      <c r="K127" s="199"/>
      <c r="L127" s="199"/>
      <c r="M127" s="199"/>
      <c r="N127" s="199"/>
      <c r="O127" s="197"/>
      <c r="P127" s="197"/>
      <c r="Q127" s="197"/>
      <c r="R127" s="197"/>
      <c r="S127" s="197"/>
      <c r="T127" s="152"/>
      <c r="U127" s="152"/>
      <c r="V127" s="202"/>
      <c r="W127" s="197"/>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c r="BL127" s="152"/>
      <c r="BM127" s="152"/>
      <c r="BN127" s="152"/>
      <c r="BO127" s="152"/>
      <c r="BP127" s="152"/>
      <c r="BQ127" s="152"/>
      <c r="BR127" s="152"/>
      <c r="BS127" s="152"/>
      <c r="BT127" s="152"/>
      <c r="BU127" s="152"/>
      <c r="BV127" s="152"/>
      <c r="BW127" s="152"/>
      <c r="BX127" s="152"/>
      <c r="BY127" s="152"/>
      <c r="BZ127" s="197"/>
    </row>
    <row r="128" spans="1:78" ht="15.75" hidden="1" x14ac:dyDescent="0.25">
      <c r="A128" s="128"/>
      <c r="B128" s="144"/>
      <c r="C128" s="145"/>
      <c r="D128" s="197"/>
      <c r="E128" s="197"/>
      <c r="F128" s="199"/>
      <c r="G128" s="199"/>
      <c r="H128" s="199"/>
      <c r="I128" s="199"/>
      <c r="J128" s="199"/>
      <c r="K128" s="199"/>
      <c r="L128" s="199"/>
      <c r="M128" s="199"/>
      <c r="N128" s="199"/>
      <c r="O128" s="197"/>
      <c r="P128" s="197"/>
      <c r="Q128" s="197"/>
      <c r="R128" s="197"/>
      <c r="S128" s="197"/>
      <c r="T128" s="152"/>
      <c r="U128" s="152"/>
      <c r="V128" s="202"/>
      <c r="W128" s="197"/>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c r="BL128" s="152"/>
      <c r="BM128" s="152"/>
      <c r="BN128" s="152"/>
      <c r="BO128" s="152"/>
      <c r="BP128" s="152"/>
      <c r="BQ128" s="152"/>
      <c r="BR128" s="152"/>
      <c r="BS128" s="152"/>
      <c r="BT128" s="152"/>
      <c r="BU128" s="152"/>
      <c r="BV128" s="152"/>
      <c r="BW128" s="152"/>
      <c r="BX128" s="152"/>
      <c r="BY128" s="152"/>
      <c r="BZ128" s="197"/>
    </row>
    <row r="129" spans="1:78" ht="15.75" hidden="1" x14ac:dyDescent="0.25">
      <c r="A129" s="128"/>
      <c r="B129" s="144"/>
      <c r="C129" s="145"/>
      <c r="D129" s="197"/>
      <c r="E129" s="197"/>
      <c r="F129" s="199"/>
      <c r="G129" s="199"/>
      <c r="H129" s="199"/>
      <c r="I129" s="199"/>
      <c r="J129" s="199"/>
      <c r="K129" s="199"/>
      <c r="L129" s="199"/>
      <c r="M129" s="199"/>
      <c r="N129" s="199"/>
      <c r="O129" s="197"/>
      <c r="P129" s="197"/>
      <c r="Q129" s="197"/>
      <c r="R129" s="197"/>
      <c r="S129" s="197"/>
      <c r="T129" s="152"/>
      <c r="U129" s="152"/>
      <c r="V129" s="202"/>
      <c r="W129" s="197"/>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c r="BL129" s="152"/>
      <c r="BM129" s="152"/>
      <c r="BN129" s="152"/>
      <c r="BO129" s="152"/>
      <c r="BP129" s="152"/>
      <c r="BQ129" s="152"/>
      <c r="BR129" s="152"/>
      <c r="BS129" s="152"/>
      <c r="BT129" s="152"/>
      <c r="BU129" s="152"/>
      <c r="BV129" s="152"/>
      <c r="BW129" s="152"/>
      <c r="BX129" s="152"/>
      <c r="BY129" s="152"/>
      <c r="BZ129" s="197"/>
    </row>
    <row r="130" spans="1:78" ht="15.75" hidden="1" x14ac:dyDescent="0.25">
      <c r="A130" s="128"/>
      <c r="B130" s="144"/>
      <c r="C130" s="145"/>
      <c r="D130" s="197"/>
      <c r="E130" s="197"/>
      <c r="F130" s="199"/>
      <c r="G130" s="199"/>
      <c r="H130" s="199"/>
      <c r="I130" s="199"/>
      <c r="J130" s="199"/>
      <c r="K130" s="199"/>
      <c r="L130" s="199"/>
      <c r="M130" s="199"/>
      <c r="N130" s="199"/>
      <c r="O130" s="197"/>
      <c r="P130" s="197"/>
      <c r="Q130" s="197"/>
      <c r="R130" s="197"/>
      <c r="S130" s="197"/>
      <c r="T130" s="152"/>
      <c r="U130" s="152"/>
      <c r="V130" s="202"/>
      <c r="W130" s="197"/>
      <c r="X130" s="152"/>
      <c r="Y130" s="152"/>
      <c r="Z130" s="152"/>
      <c r="AA130" s="152"/>
      <c r="AB130" s="152"/>
      <c r="AC130" s="152"/>
      <c r="AD130" s="152"/>
      <c r="AE130" s="152"/>
      <c r="AF130" s="152"/>
      <c r="AG130" s="152"/>
      <c r="AH130" s="152"/>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c r="BI130" s="152"/>
      <c r="BJ130" s="152"/>
      <c r="BK130" s="152"/>
      <c r="BL130" s="152"/>
      <c r="BM130" s="152"/>
      <c r="BN130" s="152"/>
      <c r="BO130" s="152"/>
      <c r="BP130" s="152"/>
      <c r="BQ130" s="152"/>
      <c r="BR130" s="152"/>
      <c r="BS130" s="152"/>
      <c r="BT130" s="152"/>
      <c r="BU130" s="152"/>
      <c r="BV130" s="152"/>
      <c r="BW130" s="152"/>
      <c r="BX130" s="152"/>
      <c r="BY130" s="152"/>
      <c r="BZ130" s="197"/>
    </row>
    <row r="131" spans="1:78" ht="15.75" hidden="1" x14ac:dyDescent="0.25">
      <c r="A131" s="128"/>
      <c r="B131" s="144"/>
      <c r="C131" s="145"/>
      <c r="D131" s="197"/>
      <c r="E131" s="197"/>
      <c r="F131" s="199"/>
      <c r="G131" s="199"/>
      <c r="H131" s="199"/>
      <c r="I131" s="199"/>
      <c r="J131" s="199"/>
      <c r="K131" s="199"/>
      <c r="L131" s="199"/>
      <c r="M131" s="199"/>
      <c r="N131" s="199"/>
      <c r="O131" s="197"/>
      <c r="P131" s="197"/>
      <c r="Q131" s="197"/>
      <c r="R131" s="197"/>
      <c r="S131" s="197"/>
      <c r="T131" s="152"/>
      <c r="U131" s="152"/>
      <c r="V131" s="202"/>
      <c r="W131" s="197"/>
      <c r="X131" s="152"/>
      <c r="Y131" s="152"/>
      <c r="Z131" s="152"/>
      <c r="AA131" s="152"/>
      <c r="AB131" s="152"/>
      <c r="AC131" s="152"/>
      <c r="AD131" s="152"/>
      <c r="AE131" s="152"/>
      <c r="AF131" s="152"/>
      <c r="AG131" s="152"/>
      <c r="AH131" s="152"/>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c r="BI131" s="152"/>
      <c r="BJ131" s="152"/>
      <c r="BK131" s="152"/>
      <c r="BL131" s="152"/>
      <c r="BM131" s="152"/>
      <c r="BN131" s="152"/>
      <c r="BO131" s="152"/>
      <c r="BP131" s="152"/>
      <c r="BQ131" s="152"/>
      <c r="BR131" s="152"/>
      <c r="BS131" s="152"/>
      <c r="BT131" s="152"/>
      <c r="BU131" s="152"/>
      <c r="BV131" s="152"/>
      <c r="BW131" s="152"/>
      <c r="BX131" s="152"/>
      <c r="BY131" s="152"/>
      <c r="BZ131" s="197"/>
    </row>
    <row r="132" spans="1:78" ht="18.75" x14ac:dyDescent="0.25">
      <c r="A132" s="409"/>
      <c r="B132" s="409"/>
      <c r="C132" s="409"/>
      <c r="D132" s="409"/>
      <c r="E132" s="409"/>
      <c r="F132" s="409"/>
      <c r="G132" s="409"/>
      <c r="H132" s="409"/>
      <c r="I132" s="409"/>
      <c r="J132" s="409"/>
      <c r="K132" s="409"/>
      <c r="L132" s="409"/>
      <c r="M132" s="409"/>
      <c r="N132" s="409"/>
      <c r="O132" s="410"/>
      <c r="P132" s="410"/>
      <c r="Q132" s="410"/>
      <c r="R132" s="410"/>
      <c r="S132" s="410"/>
      <c r="T132" s="410"/>
      <c r="U132" s="410"/>
      <c r="V132" s="410"/>
      <c r="W132" s="410"/>
      <c r="X132" s="410"/>
      <c r="Y132" s="410"/>
      <c r="Z132" s="410"/>
      <c r="AA132" s="410"/>
      <c r="AB132" s="410"/>
      <c r="AC132" s="410"/>
    </row>
    <row r="133" spans="1:78" ht="18.75" x14ac:dyDescent="0.25">
      <c r="A133" s="409"/>
      <c r="B133" s="409"/>
      <c r="C133" s="409"/>
      <c r="D133" s="409"/>
      <c r="E133" s="409"/>
      <c r="F133" s="409"/>
      <c r="G133" s="409"/>
      <c r="H133" s="409"/>
      <c r="I133" s="409"/>
      <c r="J133" s="409"/>
      <c r="K133" s="409"/>
      <c r="L133" s="409"/>
      <c r="M133" s="409"/>
      <c r="N133" s="409"/>
      <c r="O133" s="410"/>
      <c r="P133" s="410"/>
      <c r="Q133" s="410"/>
      <c r="R133" s="410"/>
      <c r="S133" s="410"/>
      <c r="T133" s="410"/>
      <c r="U133" s="410"/>
      <c r="V133" s="410"/>
      <c r="W133" s="410"/>
      <c r="X133" s="410"/>
      <c r="Y133" s="410"/>
      <c r="Z133" s="410"/>
      <c r="AA133" s="410"/>
      <c r="AB133" s="410"/>
      <c r="AC133" s="410"/>
    </row>
    <row r="134" spans="1:78" ht="18.75" x14ac:dyDescent="0.25">
      <c r="A134" s="409" t="s">
        <v>898</v>
      </c>
      <c r="B134" s="409"/>
      <c r="C134" s="409"/>
      <c r="D134" s="409"/>
      <c r="E134" s="409"/>
      <c r="F134" s="409"/>
      <c r="G134" s="409"/>
      <c r="H134" s="409"/>
      <c r="I134" s="409"/>
      <c r="J134" s="409"/>
      <c r="K134" s="409"/>
      <c r="L134" s="409"/>
      <c r="M134" s="409"/>
      <c r="N134" s="409"/>
      <c r="O134" s="410"/>
      <c r="P134" s="410"/>
      <c r="Q134" s="410"/>
      <c r="R134" s="410"/>
      <c r="S134" s="410"/>
      <c r="T134" s="410"/>
      <c r="U134" s="410"/>
      <c r="V134" s="410"/>
      <c r="W134" s="410"/>
      <c r="X134" s="410"/>
      <c r="Y134" s="410"/>
      <c r="Z134" s="410"/>
      <c r="AA134" s="410"/>
      <c r="AB134" s="410"/>
      <c r="AC134" s="410"/>
      <c r="AD134" s="206"/>
      <c r="AE134" s="335"/>
      <c r="AF134" s="335"/>
      <c r="AG134" s="206"/>
      <c r="AH134" s="206"/>
    </row>
    <row r="135" spans="1:78" ht="18.75" x14ac:dyDescent="0.25">
      <c r="A135" s="409" t="s">
        <v>899</v>
      </c>
      <c r="B135" s="409"/>
      <c r="C135" s="409"/>
      <c r="D135" s="409"/>
      <c r="E135" s="409"/>
      <c r="F135" s="409"/>
      <c r="G135" s="409"/>
      <c r="H135" s="409"/>
      <c r="I135" s="409"/>
      <c r="J135" s="409"/>
      <c r="K135" s="409"/>
      <c r="L135" s="409"/>
      <c r="M135" s="409"/>
      <c r="N135" s="409"/>
      <c r="O135" s="410"/>
      <c r="P135" s="410"/>
      <c r="Q135" s="410"/>
      <c r="R135" s="410"/>
      <c r="S135" s="410"/>
      <c r="T135" s="410"/>
      <c r="U135" s="410"/>
      <c r="V135" s="410"/>
      <c r="W135" s="410"/>
      <c r="X135" s="410"/>
      <c r="Y135" s="410"/>
      <c r="Z135" s="410"/>
      <c r="AA135" s="410"/>
      <c r="AB135" s="410"/>
      <c r="AC135" s="410"/>
    </row>
    <row r="136" spans="1:78" ht="18.75" x14ac:dyDescent="0.25">
      <c r="A136" s="409" t="s">
        <v>900</v>
      </c>
      <c r="B136" s="409"/>
      <c r="C136" s="409"/>
      <c r="D136" s="409"/>
      <c r="E136" s="409"/>
      <c r="F136" s="409"/>
      <c r="G136" s="409"/>
      <c r="H136" s="409"/>
      <c r="I136" s="409"/>
      <c r="J136" s="409"/>
      <c r="K136" s="409"/>
      <c r="L136" s="409"/>
      <c r="M136" s="409"/>
      <c r="N136" s="409"/>
      <c r="O136" s="410"/>
      <c r="P136" s="410"/>
      <c r="Q136" s="410"/>
      <c r="R136" s="410"/>
      <c r="S136" s="410"/>
      <c r="T136" s="410"/>
      <c r="U136" s="410"/>
      <c r="V136" s="410"/>
      <c r="W136" s="410"/>
      <c r="X136" s="410"/>
      <c r="Y136" s="410"/>
      <c r="Z136" s="410"/>
      <c r="AA136" s="410"/>
      <c r="AB136" s="410"/>
      <c r="AC136" s="410"/>
    </row>
    <row r="137" spans="1:78" ht="18.75" x14ac:dyDescent="0.25">
      <c r="A137" s="409" t="s">
        <v>901</v>
      </c>
      <c r="B137" s="409"/>
      <c r="C137" s="409"/>
      <c r="D137" s="409"/>
      <c r="E137" s="409"/>
      <c r="F137" s="409"/>
      <c r="G137" s="409"/>
      <c r="H137" s="409"/>
      <c r="I137" s="409"/>
      <c r="J137" s="409"/>
      <c r="K137" s="409"/>
      <c r="L137" s="409"/>
      <c r="M137" s="409"/>
      <c r="N137" s="409"/>
      <c r="O137" s="410"/>
      <c r="P137" s="410"/>
      <c r="Q137" s="410"/>
      <c r="R137" s="410"/>
      <c r="S137" s="410"/>
      <c r="T137" s="410"/>
      <c r="U137" s="410"/>
      <c r="V137" s="410"/>
      <c r="W137" s="410"/>
      <c r="X137" s="410"/>
      <c r="Y137" s="410"/>
      <c r="Z137" s="410"/>
      <c r="AA137" s="410"/>
      <c r="AB137" s="410"/>
      <c r="AC137" s="410"/>
    </row>
  </sheetData>
  <autoFilter ref="A20:CB131"/>
  <mergeCells count="43">
    <mergeCell ref="A10:AU10"/>
    <mergeCell ref="A11:AU11"/>
    <mergeCell ref="A4:AU4"/>
    <mergeCell ref="A5:AU5"/>
    <mergeCell ref="A6:AU6"/>
    <mergeCell ref="A7:AU7"/>
    <mergeCell ref="A8:AU8"/>
    <mergeCell ref="A9:AU9"/>
    <mergeCell ref="A12:AU12"/>
    <mergeCell ref="A17:A19"/>
    <mergeCell ref="B17:B19"/>
    <mergeCell ref="C17:C19"/>
    <mergeCell ref="O17:O19"/>
    <mergeCell ref="P17:P19"/>
    <mergeCell ref="Q17:R18"/>
    <mergeCell ref="AG17:AH18"/>
    <mergeCell ref="AL17:AU17"/>
    <mergeCell ref="S18:V18"/>
    <mergeCell ref="AV17:BY17"/>
    <mergeCell ref="W18:Z18"/>
    <mergeCell ref="S17:Z17"/>
    <mergeCell ref="BZ17:BZ19"/>
    <mergeCell ref="AL18:AP18"/>
    <mergeCell ref="AQ18:AU18"/>
    <mergeCell ref="AV18:AZ18"/>
    <mergeCell ref="BA18:BE18"/>
    <mergeCell ref="BK18:BO18"/>
    <mergeCell ref="A135:AC135"/>
    <mergeCell ref="BP18:BT18"/>
    <mergeCell ref="BU18:BY18"/>
    <mergeCell ref="A136:AC136"/>
    <mergeCell ref="A137:AC137"/>
    <mergeCell ref="BF18:BJ18"/>
    <mergeCell ref="AI17:AK18"/>
    <mergeCell ref="AC18:AD18"/>
    <mergeCell ref="AE18:AF18"/>
    <mergeCell ref="D17:N18"/>
    <mergeCell ref="A134:AC134"/>
    <mergeCell ref="AA17:AA19"/>
    <mergeCell ref="AB17:AB19"/>
    <mergeCell ref="AC17:AF17"/>
    <mergeCell ref="A132:AC132"/>
    <mergeCell ref="A133:AC133"/>
  </mergeCells>
  <pageMargins left="0.39370078740157483" right="0" top="0.19685039370078741" bottom="0" header="0.27559055118110237" footer="0.27559055118110237"/>
  <pageSetup paperSize="8" scale="22"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14" customWidth="1"/>
    <col min="2" max="2" width="42.140625" style="216" customWidth="1"/>
    <col min="3" max="3" width="17.42578125" style="214" customWidth="1"/>
    <col min="4" max="4" width="8.7109375" style="214" customWidth="1"/>
    <col min="5" max="5" width="8.28515625" style="214" customWidth="1"/>
    <col min="6" max="6" width="14.85546875" style="214" customWidth="1"/>
    <col min="7" max="7" width="16.42578125" style="214" customWidth="1"/>
    <col min="8" max="8" width="18.28515625" style="214" customWidth="1"/>
    <col min="9" max="10" width="21.7109375" style="214" customWidth="1"/>
    <col min="11" max="11" width="9.5703125" style="214" customWidth="1"/>
    <col min="12" max="12" width="8.5703125" style="214" customWidth="1"/>
    <col min="13" max="13" width="10.85546875" style="214" customWidth="1"/>
    <col min="14" max="14" width="10" style="214" customWidth="1"/>
    <col min="15" max="15" width="10.5703125" style="214" customWidth="1"/>
    <col min="16" max="16" width="8" style="214" customWidth="1"/>
    <col min="17" max="20" width="10.5703125" style="214" customWidth="1"/>
    <col min="21" max="21" width="12.85546875" style="214" customWidth="1"/>
    <col min="22" max="22" width="14.140625" style="214" customWidth="1"/>
    <col min="23" max="23" width="13.42578125" style="214" customWidth="1"/>
    <col min="24" max="24" width="14" style="214" customWidth="1"/>
    <col min="25" max="25" width="15.7109375" style="214" customWidth="1"/>
    <col min="26" max="26" width="17.5703125" style="214" customWidth="1"/>
    <col min="27" max="27" width="16.140625" style="214" customWidth="1"/>
    <col min="28" max="28" width="18.140625" style="214" customWidth="1"/>
    <col min="29" max="40" width="19" style="214" customWidth="1"/>
    <col min="41" max="41" width="22.28515625" style="214" customWidth="1"/>
    <col min="42" max="42" width="8.28515625" style="216" customWidth="1"/>
    <col min="43" max="43" width="11.28515625" style="216" customWidth="1"/>
    <col min="44" max="44" width="8.140625" style="216" customWidth="1"/>
    <col min="45" max="45" width="6.85546875" style="216" customWidth="1"/>
    <col min="46" max="46" width="9.5703125" style="216" customWidth="1"/>
    <col min="47" max="47" width="6.42578125" style="216" customWidth="1"/>
    <col min="48" max="48" width="8.42578125" style="216" customWidth="1"/>
    <col min="49" max="49" width="11.42578125" style="216" customWidth="1"/>
    <col min="50" max="50" width="9" style="216" customWidth="1"/>
    <col min="51" max="51" width="7.7109375" style="216" customWidth="1"/>
    <col min="52" max="52" width="9.140625" style="216"/>
    <col min="53" max="53" width="7" style="216" customWidth="1"/>
    <col min="54" max="54" width="7.7109375" style="216" customWidth="1"/>
    <col min="55" max="55" width="10.7109375" style="216" customWidth="1"/>
    <col min="56" max="56" width="8.42578125" style="216" customWidth="1"/>
    <col min="57" max="63" width="8.28515625" style="216" customWidth="1"/>
    <col min="64" max="64" width="9.85546875" style="216" customWidth="1"/>
    <col min="65" max="65" width="7" style="216" customWidth="1"/>
    <col min="66" max="66" width="7.85546875" style="216" customWidth="1"/>
    <col min="67" max="67" width="11" style="216" customWidth="1"/>
    <col min="68" max="68" width="7.7109375" style="216" customWidth="1"/>
    <col min="69" max="69" width="8.85546875" style="216" customWidth="1"/>
    <col min="70" max="16384" width="9.140625" style="216"/>
  </cols>
  <sheetData>
    <row r="1" spans="1:74" s="217" customFormat="1" ht="15.75" x14ac:dyDescent="0.2">
      <c r="A1" s="212"/>
      <c r="C1" s="214"/>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351" t="s">
        <v>78</v>
      </c>
    </row>
    <row r="2" spans="1:74" s="217" customFormat="1" ht="15.75" x14ac:dyDescent="0.25">
      <c r="A2" s="212"/>
      <c r="C2" s="214"/>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352" t="s">
        <v>1</v>
      </c>
    </row>
    <row r="3" spans="1:74" s="217" customFormat="1" ht="15.75" x14ac:dyDescent="0.25">
      <c r="A3" s="212"/>
      <c r="C3" s="214"/>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352" t="s">
        <v>2</v>
      </c>
    </row>
    <row r="4" spans="1:74" ht="18.75" x14ac:dyDescent="0.3">
      <c r="A4" s="429" t="s">
        <v>79</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c r="AH4" s="429"/>
      <c r="AI4" s="429"/>
      <c r="AJ4" s="429"/>
      <c r="AK4" s="429"/>
      <c r="AL4" s="429"/>
      <c r="AM4" s="429"/>
      <c r="AN4" s="429"/>
      <c r="AO4" s="429"/>
    </row>
    <row r="5" spans="1:74" ht="18.75" x14ac:dyDescent="0.3">
      <c r="A5" s="213"/>
      <c r="B5" s="213"/>
      <c r="C5" s="218"/>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9"/>
      <c r="AQ5" s="219"/>
      <c r="AR5" s="219"/>
      <c r="AS5" s="219"/>
      <c r="AT5" s="219"/>
      <c r="AU5" s="219"/>
      <c r="AV5" s="219"/>
      <c r="AW5" s="219"/>
      <c r="AX5" s="219"/>
      <c r="AY5" s="219"/>
      <c r="AZ5" s="219"/>
      <c r="BA5" s="219"/>
      <c r="BB5" s="219"/>
      <c r="BC5" s="219"/>
      <c r="BD5" s="219"/>
      <c r="BE5" s="219"/>
      <c r="BF5" s="219"/>
      <c r="BG5" s="219"/>
      <c r="BH5" s="219"/>
      <c r="BI5" s="219"/>
      <c r="BJ5" s="219"/>
      <c r="BK5" s="219"/>
      <c r="BL5" s="219"/>
      <c r="BM5" s="219"/>
      <c r="BN5" s="219"/>
      <c r="BO5" s="219"/>
      <c r="BP5" s="219"/>
      <c r="BQ5" s="219"/>
      <c r="BR5" s="219"/>
      <c r="BS5" s="219"/>
      <c r="BT5" s="219"/>
    </row>
    <row r="6" spans="1:74" ht="18.75" x14ac:dyDescent="0.2">
      <c r="A6" s="430" t="s">
        <v>902</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220"/>
      <c r="AQ6" s="220"/>
      <c r="AR6" s="220"/>
      <c r="AS6" s="220"/>
      <c r="AT6" s="220"/>
      <c r="AU6" s="220"/>
      <c r="AV6" s="220"/>
      <c r="AW6" s="220"/>
      <c r="AX6" s="220"/>
      <c r="AY6" s="220"/>
      <c r="AZ6" s="220"/>
      <c r="BA6" s="220"/>
      <c r="BB6" s="220"/>
      <c r="BC6" s="220"/>
      <c r="BD6" s="220"/>
      <c r="BE6" s="220"/>
      <c r="BF6" s="220"/>
      <c r="BG6" s="220"/>
      <c r="BH6" s="220"/>
      <c r="BI6" s="220"/>
      <c r="BJ6" s="220"/>
      <c r="BK6" s="220"/>
      <c r="BL6" s="220"/>
      <c r="BM6" s="220"/>
      <c r="BN6" s="220"/>
      <c r="BO6" s="220"/>
      <c r="BP6" s="220"/>
      <c r="BQ6" s="220"/>
      <c r="BR6" s="220"/>
      <c r="BS6" s="220"/>
      <c r="BT6" s="220"/>
      <c r="BU6" s="220"/>
      <c r="BV6" s="220"/>
    </row>
    <row r="7" spans="1:74" ht="15.75" x14ac:dyDescent="0.2">
      <c r="A7" s="431" t="s">
        <v>5</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221"/>
      <c r="AQ7" s="221"/>
      <c r="AR7" s="221"/>
      <c r="AS7" s="221"/>
      <c r="AT7" s="221"/>
      <c r="AU7" s="221"/>
      <c r="AV7" s="221"/>
      <c r="AW7" s="221"/>
      <c r="AX7" s="221"/>
      <c r="AY7" s="221"/>
      <c r="AZ7" s="221"/>
      <c r="BA7" s="221"/>
      <c r="BB7" s="221"/>
      <c r="BC7" s="221"/>
      <c r="BD7" s="221"/>
      <c r="BE7" s="221"/>
      <c r="BF7" s="221"/>
      <c r="BG7" s="221"/>
      <c r="BH7" s="221"/>
      <c r="BI7" s="221"/>
      <c r="BJ7" s="221"/>
      <c r="BK7" s="221"/>
      <c r="BL7" s="221"/>
      <c r="BM7" s="221"/>
      <c r="BN7" s="221"/>
      <c r="BO7" s="221"/>
      <c r="BP7" s="221"/>
      <c r="BQ7" s="221"/>
      <c r="BR7" s="221"/>
      <c r="BS7" s="221"/>
      <c r="BT7" s="221"/>
      <c r="BU7" s="221"/>
      <c r="BV7" s="221"/>
    </row>
    <row r="8" spans="1:74" ht="18.75" x14ac:dyDescent="0.3">
      <c r="AN8" s="222"/>
    </row>
    <row r="9" spans="1:74" ht="18.75" x14ac:dyDescent="0.3">
      <c r="A9" s="432" t="s">
        <v>903</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219"/>
      <c r="AQ9" s="219"/>
      <c r="AR9" s="219"/>
      <c r="AS9" s="219"/>
      <c r="AT9" s="219"/>
      <c r="AU9" s="219"/>
      <c r="AV9" s="219"/>
      <c r="AW9" s="219"/>
      <c r="AX9" s="219"/>
      <c r="AY9" s="219"/>
      <c r="AZ9" s="219"/>
      <c r="BA9" s="219"/>
      <c r="BB9" s="219"/>
      <c r="BC9" s="219"/>
      <c r="BD9" s="219"/>
      <c r="BE9" s="219"/>
      <c r="BF9" s="219"/>
      <c r="BG9" s="219"/>
      <c r="BH9" s="219"/>
      <c r="BI9" s="219"/>
      <c r="BJ9" s="219"/>
      <c r="BK9" s="219"/>
      <c r="BL9" s="219"/>
      <c r="BM9" s="219"/>
      <c r="BN9" s="219"/>
      <c r="BO9" s="219"/>
      <c r="BP9" s="219"/>
      <c r="BQ9" s="219"/>
      <c r="BR9" s="219"/>
      <c r="BS9" s="219"/>
    </row>
    <row r="10" spans="1:74" ht="18.75" x14ac:dyDescent="0.3">
      <c r="A10" s="213"/>
      <c r="B10" s="213"/>
      <c r="C10" s="218"/>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9"/>
      <c r="AQ10" s="219"/>
      <c r="AR10" s="219"/>
      <c r="AS10" s="219"/>
      <c r="AT10" s="219"/>
      <c r="AU10" s="219"/>
      <c r="AV10" s="219"/>
      <c r="AW10" s="219"/>
      <c r="AX10" s="219"/>
      <c r="AY10" s="219"/>
      <c r="AZ10" s="219"/>
      <c r="BA10" s="219"/>
      <c r="BB10" s="219"/>
      <c r="BC10" s="219"/>
      <c r="BD10" s="219"/>
      <c r="BE10" s="219"/>
      <c r="BF10" s="219"/>
      <c r="BG10" s="219"/>
      <c r="BH10" s="219"/>
      <c r="BI10" s="219"/>
      <c r="BJ10" s="219"/>
      <c r="BK10" s="219"/>
      <c r="BL10" s="219"/>
      <c r="BM10" s="219"/>
      <c r="BN10" s="219"/>
      <c r="BO10" s="219"/>
      <c r="BP10" s="219"/>
      <c r="BQ10" s="219"/>
      <c r="BR10" s="219"/>
      <c r="BS10" s="219"/>
    </row>
    <row r="11" spans="1:74" ht="18.75" x14ac:dyDescent="0.3">
      <c r="A11" s="432" t="s">
        <v>823</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223"/>
      <c r="AQ11" s="223"/>
      <c r="AR11" s="223"/>
      <c r="AS11" s="223"/>
      <c r="AT11" s="223"/>
      <c r="AU11" s="223"/>
      <c r="AV11" s="223"/>
      <c r="AW11" s="223"/>
      <c r="AX11" s="223"/>
      <c r="AY11" s="223"/>
      <c r="AZ11" s="223"/>
      <c r="BA11" s="223"/>
      <c r="BB11" s="223"/>
      <c r="BC11" s="223"/>
      <c r="BD11" s="223"/>
      <c r="BE11" s="223"/>
      <c r="BF11" s="223"/>
      <c r="BG11" s="223"/>
      <c r="BH11" s="223"/>
      <c r="BI11" s="223"/>
      <c r="BJ11" s="223"/>
      <c r="BK11" s="223"/>
      <c r="BL11" s="223"/>
      <c r="BM11" s="223"/>
      <c r="BN11" s="223"/>
      <c r="BO11" s="223"/>
      <c r="BP11" s="223"/>
      <c r="BQ11" s="223"/>
      <c r="BR11" s="223"/>
      <c r="BS11" s="223"/>
      <c r="BT11" s="223"/>
      <c r="BU11" s="223"/>
      <c r="BV11" s="223"/>
    </row>
    <row r="12" spans="1:74" x14ac:dyDescent="0.2">
      <c r="A12" s="433" t="s">
        <v>80</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224"/>
      <c r="AQ12" s="224"/>
      <c r="AR12" s="224"/>
      <c r="AS12" s="224"/>
      <c r="AT12" s="224"/>
      <c r="AU12" s="224"/>
      <c r="AV12" s="224"/>
      <c r="AW12" s="224"/>
      <c r="AX12" s="224"/>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row>
    <row r="13" spans="1:74" ht="15.75" x14ac:dyDescent="0.2">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340"/>
    </row>
    <row r="14" spans="1:74" ht="15.75" x14ac:dyDescent="0.2">
      <c r="A14" s="215"/>
      <c r="B14" s="215"/>
      <c r="C14" s="22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340"/>
    </row>
    <row r="15" spans="1:74" ht="15.75" x14ac:dyDescent="0.2">
      <c r="A15" s="215"/>
      <c r="B15" s="215"/>
      <c r="C15" s="22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340"/>
    </row>
    <row r="16" spans="1:74" ht="15.75" x14ac:dyDescent="0.2">
      <c r="A16" s="215"/>
      <c r="B16" s="215"/>
      <c r="C16" s="22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340"/>
    </row>
    <row r="17" spans="1:43" ht="42.75" customHeight="1" x14ac:dyDescent="0.2">
      <c r="A17" s="411" t="s">
        <v>9</v>
      </c>
      <c r="B17" s="411" t="s">
        <v>10</v>
      </c>
      <c r="C17" s="411" t="s">
        <v>49</v>
      </c>
      <c r="D17" s="418" t="s">
        <v>81</v>
      </c>
      <c r="E17" s="418" t="s">
        <v>51</v>
      </c>
      <c r="F17" s="411" t="s">
        <v>82</v>
      </c>
      <c r="G17" s="411"/>
      <c r="H17" s="411" t="s">
        <v>886</v>
      </c>
      <c r="I17" s="411"/>
      <c r="J17" s="411" t="s">
        <v>833</v>
      </c>
      <c r="K17" s="411" t="s">
        <v>83</v>
      </c>
      <c r="L17" s="411"/>
      <c r="M17" s="411"/>
      <c r="N17" s="411"/>
      <c r="O17" s="411"/>
      <c r="P17" s="411"/>
      <c r="Q17" s="411"/>
      <c r="R17" s="411"/>
      <c r="S17" s="411"/>
      <c r="T17" s="411"/>
      <c r="U17" s="411" t="s">
        <v>84</v>
      </c>
      <c r="V17" s="411"/>
      <c r="W17" s="411"/>
      <c r="X17" s="411"/>
      <c r="Y17" s="411"/>
      <c r="Z17" s="411"/>
      <c r="AA17" s="411" t="s">
        <v>836</v>
      </c>
      <c r="AB17" s="411"/>
      <c r="AC17" s="411" t="s">
        <v>85</v>
      </c>
      <c r="AD17" s="411"/>
      <c r="AE17" s="411"/>
      <c r="AF17" s="411"/>
      <c r="AG17" s="411"/>
      <c r="AH17" s="411"/>
      <c r="AI17" s="411"/>
      <c r="AJ17" s="411"/>
      <c r="AK17" s="411"/>
      <c r="AL17" s="411"/>
      <c r="AM17" s="411"/>
      <c r="AN17" s="411"/>
      <c r="AO17" s="411" t="s">
        <v>86</v>
      </c>
    </row>
    <row r="18" spans="1:43" ht="42.75" customHeight="1" x14ac:dyDescent="0.2">
      <c r="A18" s="411"/>
      <c r="B18" s="411"/>
      <c r="C18" s="411"/>
      <c r="D18" s="418"/>
      <c r="E18" s="418"/>
      <c r="F18" s="411"/>
      <c r="G18" s="411"/>
      <c r="H18" s="411"/>
      <c r="I18" s="411"/>
      <c r="J18" s="411"/>
      <c r="K18" s="411" t="s">
        <v>59</v>
      </c>
      <c r="L18" s="411"/>
      <c r="M18" s="411"/>
      <c r="N18" s="411"/>
      <c r="O18" s="411"/>
      <c r="P18" s="411" t="s">
        <v>87</v>
      </c>
      <c r="Q18" s="411"/>
      <c r="R18" s="411"/>
      <c r="S18" s="411"/>
      <c r="T18" s="411"/>
      <c r="U18" s="411" t="s">
        <v>834</v>
      </c>
      <c r="V18" s="411"/>
      <c r="W18" s="411" t="s">
        <v>829</v>
      </c>
      <c r="X18" s="411"/>
      <c r="Y18" s="411" t="s">
        <v>835</v>
      </c>
      <c r="Z18" s="411"/>
      <c r="AA18" s="411"/>
      <c r="AB18" s="411"/>
      <c r="AC18" s="411" t="s">
        <v>837</v>
      </c>
      <c r="AD18" s="411"/>
      <c r="AE18" s="411" t="s">
        <v>838</v>
      </c>
      <c r="AF18" s="411"/>
      <c r="AG18" s="411" t="s">
        <v>839</v>
      </c>
      <c r="AH18" s="411"/>
      <c r="AI18" s="411" t="s">
        <v>841</v>
      </c>
      <c r="AJ18" s="411"/>
      <c r="AK18" s="411" t="s">
        <v>842</v>
      </c>
      <c r="AL18" s="411"/>
      <c r="AM18" s="411" t="s">
        <v>61</v>
      </c>
      <c r="AN18" s="411" t="s">
        <v>91</v>
      </c>
      <c r="AO18" s="411"/>
    </row>
    <row r="19" spans="1:43" ht="132.75" x14ac:dyDescent="0.2">
      <c r="A19" s="411"/>
      <c r="B19" s="411"/>
      <c r="C19" s="411"/>
      <c r="D19" s="418"/>
      <c r="E19" s="418"/>
      <c r="F19" s="193" t="s">
        <v>59</v>
      </c>
      <c r="G19" s="193" t="s">
        <v>60</v>
      </c>
      <c r="H19" s="193" t="s">
        <v>63</v>
      </c>
      <c r="I19" s="193" t="s">
        <v>60</v>
      </c>
      <c r="J19" s="411"/>
      <c r="K19" s="194" t="s">
        <v>92</v>
      </c>
      <c r="L19" s="194" t="s">
        <v>93</v>
      </c>
      <c r="M19" s="194" t="s">
        <v>94</v>
      </c>
      <c r="N19" s="194" t="s">
        <v>95</v>
      </c>
      <c r="O19" s="194" t="s">
        <v>96</v>
      </c>
      <c r="P19" s="194" t="s">
        <v>92</v>
      </c>
      <c r="Q19" s="194" t="s">
        <v>93</v>
      </c>
      <c r="R19" s="194" t="s">
        <v>94</v>
      </c>
      <c r="S19" s="194" t="s">
        <v>95</v>
      </c>
      <c r="T19" s="194" t="s">
        <v>96</v>
      </c>
      <c r="U19" s="194" t="s">
        <v>97</v>
      </c>
      <c r="V19" s="194" t="s">
        <v>98</v>
      </c>
      <c r="W19" s="194" t="s">
        <v>97</v>
      </c>
      <c r="X19" s="194" t="s">
        <v>98</v>
      </c>
      <c r="Y19" s="194" t="s">
        <v>97</v>
      </c>
      <c r="Z19" s="194" t="s">
        <v>98</v>
      </c>
      <c r="AA19" s="193" t="s">
        <v>840</v>
      </c>
      <c r="AB19" s="193" t="s">
        <v>830</v>
      </c>
      <c r="AC19" s="193" t="s">
        <v>840</v>
      </c>
      <c r="AD19" s="193" t="s">
        <v>830</v>
      </c>
      <c r="AE19" s="193" t="s">
        <v>840</v>
      </c>
      <c r="AF19" s="193" t="s">
        <v>830</v>
      </c>
      <c r="AG19" s="193" t="s">
        <v>840</v>
      </c>
      <c r="AH19" s="193" t="s">
        <v>843</v>
      </c>
      <c r="AI19" s="193" t="s">
        <v>840</v>
      </c>
      <c r="AJ19" s="193" t="s">
        <v>843</v>
      </c>
      <c r="AK19" s="193" t="s">
        <v>840</v>
      </c>
      <c r="AL19" s="193" t="s">
        <v>843</v>
      </c>
      <c r="AM19" s="411"/>
      <c r="AN19" s="411"/>
      <c r="AO19" s="411"/>
    </row>
    <row r="20" spans="1:43" ht="15.75" x14ac:dyDescent="0.2">
      <c r="A20" s="193">
        <v>1</v>
      </c>
      <c r="B20" s="193">
        <v>2</v>
      </c>
      <c r="C20" s="193">
        <v>3</v>
      </c>
      <c r="D20" s="193">
        <v>4</v>
      </c>
      <c r="E20" s="193">
        <v>5</v>
      </c>
      <c r="F20" s="193">
        <v>6</v>
      </c>
      <c r="G20" s="193">
        <v>7</v>
      </c>
      <c r="H20" s="193">
        <v>8</v>
      </c>
      <c r="I20" s="193">
        <v>9</v>
      </c>
      <c r="J20" s="193">
        <v>10</v>
      </c>
      <c r="K20" s="193">
        <v>11</v>
      </c>
      <c r="L20" s="193">
        <v>12</v>
      </c>
      <c r="M20" s="193">
        <v>13</v>
      </c>
      <c r="N20" s="193">
        <v>14</v>
      </c>
      <c r="O20" s="193">
        <v>15</v>
      </c>
      <c r="P20" s="193">
        <v>16</v>
      </c>
      <c r="Q20" s="193">
        <v>17</v>
      </c>
      <c r="R20" s="193">
        <v>18</v>
      </c>
      <c r="S20" s="193">
        <v>19</v>
      </c>
      <c r="T20" s="193">
        <v>20</v>
      </c>
      <c r="U20" s="193">
        <v>21</v>
      </c>
      <c r="V20" s="193">
        <v>22</v>
      </c>
      <c r="W20" s="193">
        <v>23</v>
      </c>
      <c r="X20" s="193">
        <v>24</v>
      </c>
      <c r="Y20" s="193">
        <v>25</v>
      </c>
      <c r="Z20" s="193">
        <v>26</v>
      </c>
      <c r="AA20" s="193">
        <v>27</v>
      </c>
      <c r="AB20" s="193">
        <v>28</v>
      </c>
      <c r="AC20" s="196" t="s">
        <v>102</v>
      </c>
      <c r="AD20" s="196" t="s">
        <v>103</v>
      </c>
      <c r="AE20" s="196" t="s">
        <v>104</v>
      </c>
      <c r="AF20" s="196" t="s">
        <v>105</v>
      </c>
      <c r="AG20" s="196" t="s">
        <v>106</v>
      </c>
      <c r="AH20" s="196" t="s">
        <v>107</v>
      </c>
      <c r="AI20" s="196" t="s">
        <v>844</v>
      </c>
      <c r="AJ20" s="196" t="s">
        <v>845</v>
      </c>
      <c r="AK20" s="196" t="s">
        <v>846</v>
      </c>
      <c r="AL20" s="196" t="s">
        <v>847</v>
      </c>
      <c r="AM20" s="193">
        <v>30</v>
      </c>
      <c r="AN20" s="193">
        <v>31</v>
      </c>
      <c r="AO20" s="339">
        <v>32</v>
      </c>
    </row>
    <row r="21" spans="1:43" ht="31.5" x14ac:dyDescent="0.2">
      <c r="A21" s="226">
        <v>0</v>
      </c>
      <c r="B21" s="227" t="s">
        <v>616</v>
      </c>
      <c r="C21" s="226" t="s">
        <v>740</v>
      </c>
      <c r="D21" s="193" t="s">
        <v>502</v>
      </c>
      <c r="E21" s="193" t="s">
        <v>502</v>
      </c>
      <c r="F21" s="193" t="s">
        <v>502</v>
      </c>
      <c r="G21" s="193" t="s">
        <v>502</v>
      </c>
      <c r="H21" s="211">
        <v>112.28054800660439</v>
      </c>
      <c r="I21" s="211">
        <v>112.64396819157015</v>
      </c>
      <c r="J21" s="211">
        <v>0</v>
      </c>
      <c r="K21" s="211">
        <v>0</v>
      </c>
      <c r="L21" s="211">
        <v>0</v>
      </c>
      <c r="M21" s="211">
        <v>0</v>
      </c>
      <c r="N21" s="211">
        <v>0</v>
      </c>
      <c r="O21" s="211">
        <v>0</v>
      </c>
      <c r="P21" s="211">
        <v>688.37477837138658</v>
      </c>
      <c r="Q21" s="211">
        <v>24.334885514113576</v>
      </c>
      <c r="R21" s="211">
        <v>244.51867720495977</v>
      </c>
      <c r="S21" s="211">
        <v>361.56246178010565</v>
      </c>
      <c r="T21" s="211">
        <v>36.365714745762716</v>
      </c>
      <c r="U21" s="211">
        <v>112.28054800660439</v>
      </c>
      <c r="V21" s="211">
        <v>658.22660001122108</v>
      </c>
      <c r="W21" s="211">
        <v>66.117903695385792</v>
      </c>
      <c r="X21" s="211">
        <v>374.85242335613668</v>
      </c>
      <c r="Y21" s="211">
        <v>88.115443640669639</v>
      </c>
      <c r="Z21" s="211">
        <v>395.06542132138662</v>
      </c>
      <c r="AA21" s="211">
        <v>0</v>
      </c>
      <c r="AB21" s="211">
        <v>0</v>
      </c>
      <c r="AC21" s="211">
        <v>150.6081872426</v>
      </c>
      <c r="AD21" s="211">
        <v>151.21843090000002</v>
      </c>
      <c r="AE21" s="211">
        <v>132.76598941248432</v>
      </c>
      <c r="AF21" s="211">
        <v>142.09092615000003</v>
      </c>
      <c r="AG21" s="211">
        <v>111.3303992585079</v>
      </c>
      <c r="AH21" s="211">
        <v>131.54339722375778</v>
      </c>
      <c r="AI21" s="211">
        <v>129.12431990224152</v>
      </c>
      <c r="AJ21" s="211">
        <v>129.12431990224152</v>
      </c>
      <c r="AK21" s="211">
        <v>134.39770419538729</v>
      </c>
      <c r="AL21" s="211">
        <v>134.39770419538729</v>
      </c>
      <c r="AM21" s="182">
        <v>658.22660001122097</v>
      </c>
      <c r="AN21" s="182">
        <v>688.37477837138658</v>
      </c>
      <c r="AO21" s="350" t="s">
        <v>502</v>
      </c>
      <c r="AP21" s="228">
        <v>658.22660001122097</v>
      </c>
      <c r="AQ21" s="228">
        <v>678.43959797647085</v>
      </c>
    </row>
    <row r="22" spans="1:43" ht="15.75" x14ac:dyDescent="0.2">
      <c r="A22" s="226" t="s">
        <v>617</v>
      </c>
      <c r="B22" s="227" t="s">
        <v>618</v>
      </c>
      <c r="C22" s="226" t="s">
        <v>740</v>
      </c>
      <c r="D22" s="193" t="s">
        <v>502</v>
      </c>
      <c r="E22" s="193" t="s">
        <v>502</v>
      </c>
      <c r="F22" s="193" t="s">
        <v>502</v>
      </c>
      <c r="G22" s="193"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0" t="s">
        <v>502</v>
      </c>
    </row>
    <row r="23" spans="1:43" ht="31.5" x14ac:dyDescent="0.2">
      <c r="A23" s="226" t="s">
        <v>619</v>
      </c>
      <c r="B23" s="227" t="s">
        <v>678</v>
      </c>
      <c r="C23" s="226" t="s">
        <v>740</v>
      </c>
      <c r="D23" s="193" t="s">
        <v>502</v>
      </c>
      <c r="E23" s="193" t="s">
        <v>502</v>
      </c>
      <c r="F23" s="193" t="s">
        <v>502</v>
      </c>
      <c r="G23" s="193"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0" t="s">
        <v>502</v>
      </c>
    </row>
    <row r="24" spans="1:43" ht="63" x14ac:dyDescent="0.2">
      <c r="A24" s="226" t="s">
        <v>620</v>
      </c>
      <c r="B24" s="227" t="s">
        <v>621</v>
      </c>
      <c r="C24" s="226" t="s">
        <v>740</v>
      </c>
      <c r="D24" s="193" t="s">
        <v>502</v>
      </c>
      <c r="E24" s="193" t="s">
        <v>502</v>
      </c>
      <c r="F24" s="193" t="s">
        <v>502</v>
      </c>
      <c r="G24" s="193"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0" t="s">
        <v>502</v>
      </c>
    </row>
    <row r="25" spans="1:43" ht="31.5" x14ac:dyDescent="0.2">
      <c r="A25" s="226" t="s">
        <v>622</v>
      </c>
      <c r="B25" s="227" t="s">
        <v>677</v>
      </c>
      <c r="C25" s="226" t="s">
        <v>740</v>
      </c>
      <c r="D25" s="193" t="s">
        <v>502</v>
      </c>
      <c r="E25" s="193" t="s">
        <v>502</v>
      </c>
      <c r="F25" s="193" t="s">
        <v>502</v>
      </c>
      <c r="G25" s="193"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0" t="s">
        <v>502</v>
      </c>
    </row>
    <row r="26" spans="1:43" ht="47.25" x14ac:dyDescent="0.2">
      <c r="A26" s="226" t="s">
        <v>623</v>
      </c>
      <c r="B26" s="227" t="s">
        <v>624</v>
      </c>
      <c r="C26" s="226" t="s">
        <v>740</v>
      </c>
      <c r="D26" s="193" t="s">
        <v>502</v>
      </c>
      <c r="E26" s="193" t="s">
        <v>502</v>
      </c>
      <c r="F26" s="193" t="s">
        <v>502</v>
      </c>
      <c r="G26" s="193"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0" t="s">
        <v>502</v>
      </c>
    </row>
    <row r="27" spans="1:43" ht="31.5" x14ac:dyDescent="0.2">
      <c r="A27" s="226" t="s">
        <v>625</v>
      </c>
      <c r="B27" s="227" t="s">
        <v>626</v>
      </c>
      <c r="C27" s="226" t="s">
        <v>740</v>
      </c>
      <c r="D27" s="193" t="s">
        <v>502</v>
      </c>
      <c r="E27" s="193" t="s">
        <v>502</v>
      </c>
      <c r="F27" s="193" t="s">
        <v>502</v>
      </c>
      <c r="G27" s="193"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0" t="s">
        <v>502</v>
      </c>
    </row>
    <row r="28" spans="1:43" ht="31.5" x14ac:dyDescent="0.2">
      <c r="A28" s="226" t="s">
        <v>503</v>
      </c>
      <c r="B28" s="227" t="s">
        <v>627</v>
      </c>
      <c r="C28" s="226" t="s">
        <v>740</v>
      </c>
      <c r="D28" s="193" t="s">
        <v>502</v>
      </c>
      <c r="E28" s="193" t="s">
        <v>502</v>
      </c>
      <c r="F28" s="193" t="s">
        <v>502</v>
      </c>
      <c r="G28" s="193"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0" t="s">
        <v>502</v>
      </c>
    </row>
    <row r="29" spans="1:43" ht="47.25" x14ac:dyDescent="0.2">
      <c r="A29" s="226" t="s">
        <v>505</v>
      </c>
      <c r="B29" s="227" t="s">
        <v>628</v>
      </c>
      <c r="C29" s="226" t="s">
        <v>740</v>
      </c>
      <c r="D29" s="193" t="s">
        <v>502</v>
      </c>
      <c r="E29" s="193" t="s">
        <v>502</v>
      </c>
      <c r="F29" s="193" t="s">
        <v>502</v>
      </c>
      <c r="G29" s="193"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0" t="s">
        <v>502</v>
      </c>
    </row>
    <row r="30" spans="1:43" ht="78.75" x14ac:dyDescent="0.2">
      <c r="A30" s="226" t="s">
        <v>509</v>
      </c>
      <c r="B30" s="227" t="s">
        <v>661</v>
      </c>
      <c r="C30" s="226" t="s">
        <v>740</v>
      </c>
      <c r="D30" s="193" t="s">
        <v>502</v>
      </c>
      <c r="E30" s="193" t="s">
        <v>502</v>
      </c>
      <c r="F30" s="193" t="s">
        <v>502</v>
      </c>
      <c r="G30" s="193"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0" t="s">
        <v>502</v>
      </c>
    </row>
    <row r="31" spans="1:43" ht="78.75" x14ac:dyDescent="0.2">
      <c r="A31" s="226" t="s">
        <v>511</v>
      </c>
      <c r="B31" s="227" t="s">
        <v>629</v>
      </c>
      <c r="C31" s="226" t="s">
        <v>740</v>
      </c>
      <c r="D31" s="193" t="s">
        <v>502</v>
      </c>
      <c r="E31" s="193" t="s">
        <v>502</v>
      </c>
      <c r="F31" s="193" t="s">
        <v>502</v>
      </c>
      <c r="G31" s="193"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0" t="s">
        <v>502</v>
      </c>
    </row>
    <row r="32" spans="1:43" ht="63" x14ac:dyDescent="0.2">
      <c r="A32" s="226" t="s">
        <v>513</v>
      </c>
      <c r="B32" s="227" t="s">
        <v>630</v>
      </c>
      <c r="C32" s="226" t="s">
        <v>740</v>
      </c>
      <c r="D32" s="193" t="s">
        <v>502</v>
      </c>
      <c r="E32" s="193" t="s">
        <v>502</v>
      </c>
      <c r="F32" s="193" t="s">
        <v>502</v>
      </c>
      <c r="G32" s="193"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0" t="s">
        <v>502</v>
      </c>
    </row>
    <row r="33" spans="1:41" ht="47.25" x14ac:dyDescent="0.2">
      <c r="A33" s="226" t="s">
        <v>517</v>
      </c>
      <c r="B33" s="227" t="s">
        <v>632</v>
      </c>
      <c r="C33" s="226" t="s">
        <v>740</v>
      </c>
      <c r="D33" s="193" t="s">
        <v>502</v>
      </c>
      <c r="E33" s="193" t="s">
        <v>502</v>
      </c>
      <c r="F33" s="193" t="s">
        <v>502</v>
      </c>
      <c r="G33" s="193"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0" t="s">
        <v>502</v>
      </c>
    </row>
    <row r="34" spans="1:41" ht="78.75" x14ac:dyDescent="0.2">
      <c r="A34" s="226" t="s">
        <v>519</v>
      </c>
      <c r="B34" s="227" t="s">
        <v>633</v>
      </c>
      <c r="C34" s="226" t="s">
        <v>740</v>
      </c>
      <c r="D34" s="193" t="s">
        <v>502</v>
      </c>
      <c r="E34" s="193" t="s">
        <v>502</v>
      </c>
      <c r="F34" s="193" t="s">
        <v>502</v>
      </c>
      <c r="G34" s="193"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0" t="s">
        <v>502</v>
      </c>
    </row>
    <row r="35" spans="1:41" ht="47.25" x14ac:dyDescent="0.2">
      <c r="A35" s="226" t="s">
        <v>520</v>
      </c>
      <c r="B35" s="227" t="s">
        <v>634</v>
      </c>
      <c r="C35" s="226" t="s">
        <v>740</v>
      </c>
      <c r="D35" s="193" t="s">
        <v>502</v>
      </c>
      <c r="E35" s="193" t="s">
        <v>502</v>
      </c>
      <c r="F35" s="193" t="s">
        <v>502</v>
      </c>
      <c r="G35" s="193"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0" t="s">
        <v>502</v>
      </c>
    </row>
    <row r="36" spans="1:41" ht="63" x14ac:dyDescent="0.2">
      <c r="A36" s="226" t="s">
        <v>523</v>
      </c>
      <c r="B36" s="227" t="s">
        <v>635</v>
      </c>
      <c r="C36" s="226" t="s">
        <v>740</v>
      </c>
      <c r="D36" s="193" t="s">
        <v>502</v>
      </c>
      <c r="E36" s="193" t="s">
        <v>502</v>
      </c>
      <c r="F36" s="193" t="s">
        <v>502</v>
      </c>
      <c r="G36" s="193"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0" t="s">
        <v>502</v>
      </c>
    </row>
    <row r="37" spans="1:41" ht="126" x14ac:dyDescent="0.2">
      <c r="A37" s="226" t="s">
        <v>525</v>
      </c>
      <c r="B37" s="227" t="s">
        <v>636</v>
      </c>
      <c r="C37" s="226" t="s">
        <v>740</v>
      </c>
      <c r="D37" s="193" t="s">
        <v>502</v>
      </c>
      <c r="E37" s="193" t="s">
        <v>502</v>
      </c>
      <c r="F37" s="193" t="s">
        <v>502</v>
      </c>
      <c r="G37" s="193"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0" t="s">
        <v>502</v>
      </c>
    </row>
    <row r="38" spans="1:41" ht="110.25" x14ac:dyDescent="0.2">
      <c r="A38" s="226" t="s">
        <v>525</v>
      </c>
      <c r="B38" s="227" t="s">
        <v>637</v>
      </c>
      <c r="C38" s="226" t="s">
        <v>740</v>
      </c>
      <c r="D38" s="193" t="s">
        <v>502</v>
      </c>
      <c r="E38" s="193" t="s">
        <v>502</v>
      </c>
      <c r="F38" s="193" t="s">
        <v>502</v>
      </c>
      <c r="G38" s="193"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0" t="s">
        <v>502</v>
      </c>
    </row>
    <row r="39" spans="1:41" ht="110.25" x14ac:dyDescent="0.2">
      <c r="A39" s="226" t="s">
        <v>525</v>
      </c>
      <c r="B39" s="227" t="s">
        <v>638</v>
      </c>
      <c r="C39" s="226" t="s">
        <v>740</v>
      </c>
      <c r="D39" s="193" t="s">
        <v>502</v>
      </c>
      <c r="E39" s="193" t="s">
        <v>502</v>
      </c>
      <c r="F39" s="193" t="s">
        <v>502</v>
      </c>
      <c r="G39" s="193"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0" t="s">
        <v>502</v>
      </c>
    </row>
    <row r="40" spans="1:41" ht="126" x14ac:dyDescent="0.2">
      <c r="A40" s="226" t="s">
        <v>526</v>
      </c>
      <c r="B40" s="227" t="s">
        <v>636</v>
      </c>
      <c r="C40" s="226" t="s">
        <v>740</v>
      </c>
      <c r="D40" s="193" t="s">
        <v>502</v>
      </c>
      <c r="E40" s="193" t="s">
        <v>502</v>
      </c>
      <c r="F40" s="193" t="s">
        <v>502</v>
      </c>
      <c r="G40" s="193"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0" t="s">
        <v>502</v>
      </c>
    </row>
    <row r="41" spans="1:41" ht="110.25" x14ac:dyDescent="0.2">
      <c r="A41" s="226" t="s">
        <v>526</v>
      </c>
      <c r="B41" s="227" t="s">
        <v>637</v>
      </c>
      <c r="C41" s="226" t="s">
        <v>740</v>
      </c>
      <c r="D41" s="193" t="s">
        <v>502</v>
      </c>
      <c r="E41" s="193" t="s">
        <v>502</v>
      </c>
      <c r="F41" s="193" t="s">
        <v>502</v>
      </c>
      <c r="G41" s="193"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0" t="s">
        <v>502</v>
      </c>
    </row>
    <row r="42" spans="1:41" ht="110.25" x14ac:dyDescent="0.2">
      <c r="A42" s="226" t="s">
        <v>526</v>
      </c>
      <c r="B42" s="227" t="s">
        <v>639</v>
      </c>
      <c r="C42" s="226" t="s">
        <v>740</v>
      </c>
      <c r="D42" s="193" t="s">
        <v>502</v>
      </c>
      <c r="E42" s="193" t="s">
        <v>502</v>
      </c>
      <c r="F42" s="193" t="s">
        <v>502</v>
      </c>
      <c r="G42" s="193"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0" t="s">
        <v>502</v>
      </c>
    </row>
    <row r="43" spans="1:41" ht="94.5" x14ac:dyDescent="0.2">
      <c r="A43" s="226" t="s">
        <v>529</v>
      </c>
      <c r="B43" s="227" t="s">
        <v>662</v>
      </c>
      <c r="C43" s="226" t="s">
        <v>740</v>
      </c>
      <c r="D43" s="193" t="s">
        <v>502</v>
      </c>
      <c r="E43" s="193" t="s">
        <v>502</v>
      </c>
      <c r="F43" s="193" t="s">
        <v>502</v>
      </c>
      <c r="G43" s="193"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0" t="s">
        <v>502</v>
      </c>
    </row>
    <row r="44" spans="1:41" ht="78.75" x14ac:dyDescent="0.2">
      <c r="A44" s="226" t="s">
        <v>532</v>
      </c>
      <c r="B44" s="227" t="s">
        <v>640</v>
      </c>
      <c r="C44" s="226" t="s">
        <v>740</v>
      </c>
      <c r="D44" s="193" t="s">
        <v>502</v>
      </c>
      <c r="E44" s="193" t="s">
        <v>502</v>
      </c>
      <c r="F44" s="193" t="s">
        <v>502</v>
      </c>
      <c r="G44" s="193"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0" t="s">
        <v>502</v>
      </c>
    </row>
    <row r="45" spans="1:41" ht="78.75" x14ac:dyDescent="0.2">
      <c r="A45" s="226" t="s">
        <v>534</v>
      </c>
      <c r="B45" s="227" t="s">
        <v>663</v>
      </c>
      <c r="C45" s="226" t="s">
        <v>740</v>
      </c>
      <c r="D45" s="193" t="s">
        <v>502</v>
      </c>
      <c r="E45" s="193" t="s">
        <v>502</v>
      </c>
      <c r="F45" s="193" t="s">
        <v>502</v>
      </c>
      <c r="G45" s="193"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0" t="s">
        <v>502</v>
      </c>
    </row>
    <row r="46" spans="1:41" ht="47.25" x14ac:dyDescent="0.2">
      <c r="A46" s="226" t="s">
        <v>553</v>
      </c>
      <c r="B46" s="227" t="s">
        <v>641</v>
      </c>
      <c r="C46" s="226" t="s">
        <v>740</v>
      </c>
      <c r="D46" s="193" t="s">
        <v>502</v>
      </c>
      <c r="E46" s="193" t="s">
        <v>502</v>
      </c>
      <c r="F46" s="193" t="s">
        <v>502</v>
      </c>
      <c r="G46" s="193"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0" t="s">
        <v>502</v>
      </c>
    </row>
    <row r="47" spans="1:41" ht="78.75" x14ac:dyDescent="0.2">
      <c r="A47" s="226" t="s">
        <v>555</v>
      </c>
      <c r="B47" s="227" t="s">
        <v>642</v>
      </c>
      <c r="C47" s="226" t="s">
        <v>740</v>
      </c>
      <c r="D47" s="193" t="s">
        <v>502</v>
      </c>
      <c r="E47" s="193" t="s">
        <v>502</v>
      </c>
      <c r="F47" s="193" t="s">
        <v>502</v>
      </c>
      <c r="G47" s="193"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0" t="s">
        <v>502</v>
      </c>
    </row>
    <row r="48" spans="1:41" ht="31.5" x14ac:dyDescent="0.2">
      <c r="A48" s="226" t="s">
        <v>556</v>
      </c>
      <c r="B48" s="227" t="s">
        <v>664</v>
      </c>
      <c r="C48" s="226" t="s">
        <v>740</v>
      </c>
      <c r="D48" s="193" t="s">
        <v>502</v>
      </c>
      <c r="E48" s="193" t="s">
        <v>502</v>
      </c>
      <c r="F48" s="193" t="s">
        <v>502</v>
      </c>
      <c r="G48" s="193"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0" t="s">
        <v>502</v>
      </c>
    </row>
    <row r="49" spans="1:41" ht="157.5" x14ac:dyDescent="0.2">
      <c r="A49" s="226" t="s">
        <v>556</v>
      </c>
      <c r="B49" s="227" t="s">
        <v>710</v>
      </c>
      <c r="C49" s="226" t="s">
        <v>764</v>
      </c>
      <c r="D49" s="193" t="s">
        <v>822</v>
      </c>
      <c r="E49" s="193">
        <v>2015</v>
      </c>
      <c r="F49" s="193">
        <v>2015</v>
      </c>
      <c r="G49" s="193">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0" t="s">
        <v>1096</v>
      </c>
    </row>
    <row r="50" spans="1:41" ht="78.75" x14ac:dyDescent="0.2">
      <c r="A50" s="226" t="s">
        <v>556</v>
      </c>
      <c r="B50" s="227" t="s">
        <v>711</v>
      </c>
      <c r="C50" s="226" t="s">
        <v>765</v>
      </c>
      <c r="D50" s="193" t="s">
        <v>827</v>
      </c>
      <c r="E50" s="193">
        <v>2016</v>
      </c>
      <c r="F50" s="193">
        <v>2017</v>
      </c>
      <c r="G50" s="193">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0" t="s">
        <v>1057</v>
      </c>
    </row>
    <row r="51" spans="1:41" ht="63" x14ac:dyDescent="0.2">
      <c r="A51" s="226" t="s">
        <v>557</v>
      </c>
      <c r="B51" s="227" t="s">
        <v>665</v>
      </c>
      <c r="C51" s="226" t="s">
        <v>740</v>
      </c>
      <c r="D51" s="193" t="s">
        <v>502</v>
      </c>
      <c r="E51" s="193" t="s">
        <v>502</v>
      </c>
      <c r="F51" s="193" t="s">
        <v>502</v>
      </c>
      <c r="G51" s="193"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0" t="s">
        <v>502</v>
      </c>
    </row>
    <row r="52" spans="1:41" ht="173.25" x14ac:dyDescent="0.2">
      <c r="A52" s="226" t="s">
        <v>557</v>
      </c>
      <c r="B52" s="227" t="s">
        <v>681</v>
      </c>
      <c r="C52" s="226" t="s">
        <v>766</v>
      </c>
      <c r="D52" s="193" t="s">
        <v>824</v>
      </c>
      <c r="E52" s="193">
        <v>2017</v>
      </c>
      <c r="F52" s="193">
        <v>2019</v>
      </c>
      <c r="G52" s="193">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0" t="s">
        <v>1097</v>
      </c>
    </row>
    <row r="53" spans="1:41" ht="126" x14ac:dyDescent="0.2">
      <c r="A53" s="226" t="s">
        <v>557</v>
      </c>
      <c r="B53" s="227" t="s">
        <v>682</v>
      </c>
      <c r="C53" s="226" t="s">
        <v>767</v>
      </c>
      <c r="D53" s="193" t="s">
        <v>824</v>
      </c>
      <c r="E53" s="193">
        <v>2017</v>
      </c>
      <c r="F53" s="193" t="s">
        <v>502</v>
      </c>
      <c r="G53" s="193">
        <v>2017</v>
      </c>
      <c r="H53" s="182">
        <v>0</v>
      </c>
      <c r="I53" s="182">
        <v>2.2130947017679561</v>
      </c>
      <c r="J53" s="182">
        <v>0</v>
      </c>
      <c r="K53" s="182" t="s">
        <v>502</v>
      </c>
      <c r="L53" s="182" t="s">
        <v>502</v>
      </c>
      <c r="M53" s="182" t="s">
        <v>502</v>
      </c>
      <c r="N53" s="182" t="s">
        <v>502</v>
      </c>
      <c r="O53" s="182" t="s">
        <v>502</v>
      </c>
      <c r="P53" s="182">
        <v>11.189876817999998</v>
      </c>
      <c r="Q53" s="183">
        <v>0</v>
      </c>
      <c r="R53" s="184">
        <v>2.2768830179999999</v>
      </c>
      <c r="S53" s="184">
        <v>8.9129938000000006</v>
      </c>
      <c r="T53" s="183">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0" t="s">
        <v>1098</v>
      </c>
    </row>
    <row r="54" spans="1:41" ht="141.75" x14ac:dyDescent="0.2">
      <c r="A54" s="226" t="s">
        <v>557</v>
      </c>
      <c r="B54" s="227" t="s">
        <v>685</v>
      </c>
      <c r="C54" s="226" t="s">
        <v>768</v>
      </c>
      <c r="D54" s="193" t="s">
        <v>824</v>
      </c>
      <c r="E54" s="193">
        <v>2015</v>
      </c>
      <c r="F54" s="193">
        <v>2019</v>
      </c>
      <c r="G54" s="193">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0" t="s">
        <v>1099</v>
      </c>
    </row>
    <row r="55" spans="1:41" ht="47.25" x14ac:dyDescent="0.2">
      <c r="A55" s="226" t="s">
        <v>560</v>
      </c>
      <c r="B55" s="227" t="s">
        <v>643</v>
      </c>
      <c r="C55" s="226" t="s">
        <v>740</v>
      </c>
      <c r="D55" s="193" t="s">
        <v>502</v>
      </c>
      <c r="E55" s="193" t="s">
        <v>502</v>
      </c>
      <c r="F55" s="193" t="s">
        <v>502</v>
      </c>
      <c r="G55" s="193"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0" t="s">
        <v>502</v>
      </c>
    </row>
    <row r="56" spans="1:41" ht="31.5" x14ac:dyDescent="0.2">
      <c r="A56" s="226" t="s">
        <v>561</v>
      </c>
      <c r="B56" s="227" t="s">
        <v>644</v>
      </c>
      <c r="C56" s="226" t="s">
        <v>740</v>
      </c>
      <c r="D56" s="193" t="s">
        <v>502</v>
      </c>
      <c r="E56" s="193" t="s">
        <v>502</v>
      </c>
      <c r="F56" s="193" t="s">
        <v>502</v>
      </c>
      <c r="G56" s="193"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0" t="s">
        <v>502</v>
      </c>
    </row>
    <row r="57" spans="1:41" ht="47.25" x14ac:dyDescent="0.2">
      <c r="A57" s="226" t="s">
        <v>562</v>
      </c>
      <c r="B57" s="227" t="s">
        <v>645</v>
      </c>
      <c r="C57" s="226" t="s">
        <v>740</v>
      </c>
      <c r="D57" s="193" t="s">
        <v>502</v>
      </c>
      <c r="E57" s="193" t="s">
        <v>502</v>
      </c>
      <c r="F57" s="193" t="s">
        <v>502</v>
      </c>
      <c r="G57" s="193"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0" t="s">
        <v>502</v>
      </c>
    </row>
    <row r="58" spans="1:41" ht="47.25" x14ac:dyDescent="0.2">
      <c r="A58" s="226" t="s">
        <v>565</v>
      </c>
      <c r="B58" s="227" t="s">
        <v>646</v>
      </c>
      <c r="C58" s="226" t="s">
        <v>740</v>
      </c>
      <c r="D58" s="193" t="s">
        <v>502</v>
      </c>
      <c r="E58" s="193" t="s">
        <v>502</v>
      </c>
      <c r="F58" s="193" t="s">
        <v>502</v>
      </c>
      <c r="G58" s="193"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0" t="s">
        <v>502</v>
      </c>
    </row>
    <row r="59" spans="1:41" ht="47.25" x14ac:dyDescent="0.2">
      <c r="A59" s="226" t="s">
        <v>566</v>
      </c>
      <c r="B59" s="227" t="s">
        <v>647</v>
      </c>
      <c r="C59" s="226" t="s">
        <v>740</v>
      </c>
      <c r="D59" s="193" t="s">
        <v>502</v>
      </c>
      <c r="E59" s="193" t="s">
        <v>502</v>
      </c>
      <c r="F59" s="193" t="s">
        <v>502</v>
      </c>
      <c r="G59" s="193"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0" t="s">
        <v>502</v>
      </c>
    </row>
    <row r="60" spans="1:41" ht="299.25" x14ac:dyDescent="0.2">
      <c r="A60" s="226" t="s">
        <v>566</v>
      </c>
      <c r="B60" s="227" t="s">
        <v>683</v>
      </c>
      <c r="C60" s="226" t="s">
        <v>769</v>
      </c>
      <c r="D60" s="193" t="s">
        <v>824</v>
      </c>
      <c r="E60" s="193">
        <v>2015</v>
      </c>
      <c r="F60" s="193">
        <v>2019</v>
      </c>
      <c r="G60" s="193">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0" t="s">
        <v>1100</v>
      </c>
    </row>
    <row r="61" spans="1:41" ht="189" x14ac:dyDescent="0.2">
      <c r="A61" s="226" t="s">
        <v>566</v>
      </c>
      <c r="B61" s="227" t="s">
        <v>684</v>
      </c>
      <c r="C61" s="226" t="s">
        <v>770</v>
      </c>
      <c r="D61" s="193" t="s">
        <v>824</v>
      </c>
      <c r="E61" s="193">
        <v>2015</v>
      </c>
      <c r="F61" s="193">
        <v>2019</v>
      </c>
      <c r="G61" s="193">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0" t="s">
        <v>1101</v>
      </c>
    </row>
    <row r="62" spans="1:41" ht="47.25" x14ac:dyDescent="0.2">
      <c r="A62" s="226" t="s">
        <v>567</v>
      </c>
      <c r="B62" s="227" t="s">
        <v>680</v>
      </c>
      <c r="C62" s="226" t="s">
        <v>740</v>
      </c>
      <c r="D62" s="193" t="s">
        <v>502</v>
      </c>
      <c r="E62" s="193" t="s">
        <v>502</v>
      </c>
      <c r="F62" s="193" t="s">
        <v>502</v>
      </c>
      <c r="G62" s="193"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0" t="s">
        <v>502</v>
      </c>
    </row>
    <row r="63" spans="1:41" ht="31.5" x14ac:dyDescent="0.2">
      <c r="A63" s="226" t="s">
        <v>568</v>
      </c>
      <c r="B63" s="227" t="s">
        <v>666</v>
      </c>
      <c r="C63" s="226" t="s">
        <v>740</v>
      </c>
      <c r="D63" s="193" t="s">
        <v>502</v>
      </c>
      <c r="E63" s="193" t="s">
        <v>502</v>
      </c>
      <c r="F63" s="193" t="s">
        <v>502</v>
      </c>
      <c r="G63" s="193"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0" t="s">
        <v>502</v>
      </c>
    </row>
    <row r="64" spans="1:41" ht="47.25" x14ac:dyDescent="0.2">
      <c r="A64" s="226" t="s">
        <v>569</v>
      </c>
      <c r="B64" s="227" t="s">
        <v>741</v>
      </c>
      <c r="C64" s="226" t="s">
        <v>740</v>
      </c>
      <c r="D64" s="193" t="s">
        <v>502</v>
      </c>
      <c r="E64" s="193" t="s">
        <v>502</v>
      </c>
      <c r="F64" s="193" t="s">
        <v>502</v>
      </c>
      <c r="G64" s="193"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0" t="s">
        <v>502</v>
      </c>
    </row>
    <row r="65" spans="1:41" ht="63" x14ac:dyDescent="0.2">
      <c r="A65" s="226" t="s">
        <v>648</v>
      </c>
      <c r="B65" s="227" t="s">
        <v>649</v>
      </c>
      <c r="C65" s="226" t="s">
        <v>740</v>
      </c>
      <c r="D65" s="193" t="s">
        <v>502</v>
      </c>
      <c r="E65" s="193" t="s">
        <v>502</v>
      </c>
      <c r="F65" s="193" t="s">
        <v>502</v>
      </c>
      <c r="G65" s="193"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0" t="s">
        <v>502</v>
      </c>
    </row>
    <row r="66" spans="1:41" ht="267.75" x14ac:dyDescent="0.2">
      <c r="A66" s="226" t="s">
        <v>648</v>
      </c>
      <c r="B66" s="227" t="s">
        <v>686</v>
      </c>
      <c r="C66" s="226" t="s">
        <v>771</v>
      </c>
      <c r="D66" s="193" t="s">
        <v>824</v>
      </c>
      <c r="E66" s="193">
        <v>2015</v>
      </c>
      <c r="F66" s="193">
        <v>2019</v>
      </c>
      <c r="G66" s="193">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0" t="s">
        <v>1102</v>
      </c>
    </row>
    <row r="67" spans="1:41" ht="141.75" x14ac:dyDescent="0.2">
      <c r="A67" s="226" t="s">
        <v>648</v>
      </c>
      <c r="B67" s="227" t="s">
        <v>687</v>
      </c>
      <c r="C67" s="226" t="s">
        <v>772</v>
      </c>
      <c r="D67" s="193" t="s">
        <v>824</v>
      </c>
      <c r="E67" s="193">
        <v>2015</v>
      </c>
      <c r="F67" s="193">
        <v>2019</v>
      </c>
      <c r="G67" s="193">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0" t="s">
        <v>1103</v>
      </c>
    </row>
    <row r="68" spans="1:41" ht="63" x14ac:dyDescent="0.2">
      <c r="A68" s="226" t="s">
        <v>650</v>
      </c>
      <c r="B68" s="227" t="s">
        <v>651</v>
      </c>
      <c r="C68" s="226" t="s">
        <v>740</v>
      </c>
      <c r="D68" s="193" t="s">
        <v>502</v>
      </c>
      <c r="E68" s="193" t="s">
        <v>502</v>
      </c>
      <c r="F68" s="193" t="s">
        <v>502</v>
      </c>
      <c r="G68" s="193"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0" t="s">
        <v>502</v>
      </c>
    </row>
    <row r="69" spans="1:41" ht="47.25" x14ac:dyDescent="0.2">
      <c r="A69" s="226" t="s">
        <v>652</v>
      </c>
      <c r="B69" s="227" t="s">
        <v>653</v>
      </c>
      <c r="C69" s="226" t="s">
        <v>740</v>
      </c>
      <c r="D69" s="193" t="s">
        <v>502</v>
      </c>
      <c r="E69" s="193" t="s">
        <v>502</v>
      </c>
      <c r="F69" s="193" t="s">
        <v>502</v>
      </c>
      <c r="G69" s="193"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0" t="s">
        <v>502</v>
      </c>
    </row>
    <row r="70" spans="1:41" ht="63" x14ac:dyDescent="0.2">
      <c r="A70" s="226" t="s">
        <v>654</v>
      </c>
      <c r="B70" s="227" t="s">
        <v>655</v>
      </c>
      <c r="C70" s="226" t="s">
        <v>740</v>
      </c>
      <c r="D70" s="193" t="s">
        <v>502</v>
      </c>
      <c r="E70" s="193" t="s">
        <v>502</v>
      </c>
      <c r="F70" s="193" t="s">
        <v>502</v>
      </c>
      <c r="G70" s="193"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0" t="s">
        <v>502</v>
      </c>
    </row>
    <row r="71" spans="1:41" ht="63" x14ac:dyDescent="0.2">
      <c r="A71" s="226" t="s">
        <v>570</v>
      </c>
      <c r="B71" s="227" t="s">
        <v>656</v>
      </c>
      <c r="C71" s="226" t="s">
        <v>740</v>
      </c>
      <c r="D71" s="193" t="s">
        <v>502</v>
      </c>
      <c r="E71" s="193" t="s">
        <v>502</v>
      </c>
      <c r="F71" s="193" t="s">
        <v>502</v>
      </c>
      <c r="G71" s="193"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0" t="s">
        <v>502</v>
      </c>
    </row>
    <row r="72" spans="1:41" ht="31.5" x14ac:dyDescent="0.2">
      <c r="A72" s="226" t="s">
        <v>571</v>
      </c>
      <c r="B72" s="227" t="s">
        <v>667</v>
      </c>
      <c r="C72" s="226" t="s">
        <v>740</v>
      </c>
      <c r="D72" s="193" t="s">
        <v>502</v>
      </c>
      <c r="E72" s="193" t="s">
        <v>502</v>
      </c>
      <c r="F72" s="193" t="s">
        <v>502</v>
      </c>
      <c r="G72" s="193"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0" t="s">
        <v>502</v>
      </c>
    </row>
    <row r="73" spans="1:41" ht="47.25" x14ac:dyDescent="0.2">
      <c r="A73" s="226" t="s">
        <v>571</v>
      </c>
      <c r="B73" s="227" t="s">
        <v>718</v>
      </c>
      <c r="C73" s="226" t="s">
        <v>773</v>
      </c>
      <c r="D73" s="193" t="s">
        <v>822</v>
      </c>
      <c r="E73" s="193">
        <v>2016</v>
      </c>
      <c r="F73" s="193">
        <v>2016</v>
      </c>
      <c r="G73" s="193">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0" t="s">
        <v>1055</v>
      </c>
    </row>
    <row r="74" spans="1:41" ht="47.25" x14ac:dyDescent="0.2">
      <c r="A74" s="226" t="s">
        <v>573</v>
      </c>
      <c r="B74" s="227" t="s">
        <v>657</v>
      </c>
      <c r="C74" s="226" t="s">
        <v>740</v>
      </c>
      <c r="D74" s="193" t="s">
        <v>502</v>
      </c>
      <c r="E74" s="193" t="s">
        <v>502</v>
      </c>
      <c r="F74" s="193" t="s">
        <v>502</v>
      </c>
      <c r="G74" s="193"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0" t="s">
        <v>502</v>
      </c>
    </row>
    <row r="75" spans="1:41" ht="63" x14ac:dyDescent="0.2">
      <c r="A75" s="226" t="s">
        <v>668</v>
      </c>
      <c r="B75" s="227" t="s">
        <v>658</v>
      </c>
      <c r="C75" s="226" t="s">
        <v>740</v>
      </c>
      <c r="D75" s="193" t="s">
        <v>502</v>
      </c>
      <c r="E75" s="193" t="s">
        <v>502</v>
      </c>
      <c r="F75" s="193" t="s">
        <v>502</v>
      </c>
      <c r="G75" s="193"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0" t="s">
        <v>502</v>
      </c>
    </row>
    <row r="76" spans="1:41" ht="63" x14ac:dyDescent="0.2">
      <c r="A76" s="226" t="s">
        <v>669</v>
      </c>
      <c r="B76" s="227" t="s">
        <v>670</v>
      </c>
      <c r="C76" s="226" t="s">
        <v>740</v>
      </c>
      <c r="D76" s="193" t="s">
        <v>502</v>
      </c>
      <c r="E76" s="193" t="s">
        <v>502</v>
      </c>
      <c r="F76" s="193" t="s">
        <v>502</v>
      </c>
      <c r="G76" s="193"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0" t="s">
        <v>502</v>
      </c>
    </row>
    <row r="77" spans="1:41" ht="63" x14ac:dyDescent="0.2">
      <c r="A77" s="226" t="s">
        <v>671</v>
      </c>
      <c r="B77" s="227" t="s">
        <v>672</v>
      </c>
      <c r="C77" s="226" t="s">
        <v>740</v>
      </c>
      <c r="D77" s="193" t="s">
        <v>502</v>
      </c>
      <c r="E77" s="193" t="s">
        <v>502</v>
      </c>
      <c r="F77" s="193" t="s">
        <v>502</v>
      </c>
      <c r="G77" s="193"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0" t="s">
        <v>502</v>
      </c>
    </row>
    <row r="78" spans="1:41" ht="15.75" x14ac:dyDescent="0.2">
      <c r="A78" s="226" t="s">
        <v>671</v>
      </c>
      <c r="B78" s="227" t="s">
        <v>688</v>
      </c>
      <c r="C78" s="226" t="s">
        <v>774</v>
      </c>
      <c r="D78" s="193" t="s">
        <v>824</v>
      </c>
      <c r="E78" s="193">
        <v>2018</v>
      </c>
      <c r="F78" s="193">
        <v>2018</v>
      </c>
      <c r="G78" s="193">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0" t="s">
        <v>502</v>
      </c>
    </row>
    <row r="79" spans="1:41" ht="15.75" x14ac:dyDescent="0.2">
      <c r="A79" s="226" t="s">
        <v>671</v>
      </c>
      <c r="B79" s="227" t="s">
        <v>689</v>
      </c>
      <c r="C79" s="226" t="s">
        <v>775</v>
      </c>
      <c r="D79" s="193" t="s">
        <v>824</v>
      </c>
      <c r="E79" s="193">
        <v>2019</v>
      </c>
      <c r="F79" s="193">
        <v>2019</v>
      </c>
      <c r="G79" s="193">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0" t="s">
        <v>502</v>
      </c>
    </row>
    <row r="80" spans="1:41" ht="15.75" x14ac:dyDescent="0.2">
      <c r="A80" s="226" t="s">
        <v>671</v>
      </c>
      <c r="B80" s="227" t="s">
        <v>690</v>
      </c>
      <c r="C80" s="226" t="s">
        <v>776</v>
      </c>
      <c r="D80" s="193" t="s">
        <v>824</v>
      </c>
      <c r="E80" s="193">
        <v>2019</v>
      </c>
      <c r="F80" s="193">
        <v>2019</v>
      </c>
      <c r="G80" s="193">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0" t="s">
        <v>502</v>
      </c>
    </row>
    <row r="81" spans="1:41" ht="220.5" x14ac:dyDescent="0.2">
      <c r="A81" s="226" t="s">
        <v>671</v>
      </c>
      <c r="B81" s="227" t="s">
        <v>691</v>
      </c>
      <c r="C81" s="226" t="s">
        <v>777</v>
      </c>
      <c r="D81" s="193" t="s">
        <v>824</v>
      </c>
      <c r="E81" s="193">
        <v>2017</v>
      </c>
      <c r="F81" s="193" t="s">
        <v>502</v>
      </c>
      <c r="G81" s="193">
        <v>2017</v>
      </c>
      <c r="H81" s="182">
        <v>0</v>
      </c>
      <c r="I81" s="182">
        <v>3.9575569800000001</v>
      </c>
      <c r="J81" s="182">
        <v>0</v>
      </c>
      <c r="K81" s="182" t="s">
        <v>502</v>
      </c>
      <c r="L81" s="182" t="s">
        <v>502</v>
      </c>
      <c r="M81" s="182" t="s">
        <v>502</v>
      </c>
      <c r="N81" s="182" t="s">
        <v>502</v>
      </c>
      <c r="O81" s="182" t="s">
        <v>502</v>
      </c>
      <c r="P81" s="182">
        <v>20.08682467701</v>
      </c>
      <c r="Q81" s="183">
        <v>1.31409133401</v>
      </c>
      <c r="R81" s="183">
        <v>1.7983470829999999</v>
      </c>
      <c r="S81" s="183">
        <v>16.974386259999999</v>
      </c>
      <c r="T81" s="183">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0" t="s">
        <v>1104</v>
      </c>
    </row>
    <row r="82" spans="1:41" ht="31.5" x14ac:dyDescent="0.2">
      <c r="A82" s="226" t="s">
        <v>671</v>
      </c>
      <c r="B82" s="227" t="s">
        <v>697</v>
      </c>
      <c r="C82" s="226" t="s">
        <v>778</v>
      </c>
      <c r="D82" s="193" t="s">
        <v>822</v>
      </c>
      <c r="E82" s="193">
        <v>2015</v>
      </c>
      <c r="F82" s="193">
        <v>2015</v>
      </c>
      <c r="G82" s="193">
        <v>2015</v>
      </c>
      <c r="H82" s="182">
        <v>4.3983545169491531</v>
      </c>
      <c r="I82" s="182">
        <v>4.3983545169491531</v>
      </c>
      <c r="J82" s="182">
        <v>0</v>
      </c>
      <c r="K82" s="182" t="s">
        <v>502</v>
      </c>
      <c r="L82" s="182" t="s">
        <v>502</v>
      </c>
      <c r="M82" s="182" t="s">
        <v>502</v>
      </c>
      <c r="N82" s="182" t="s">
        <v>502</v>
      </c>
      <c r="O82" s="182" t="s">
        <v>502</v>
      </c>
      <c r="P82" s="182">
        <v>20.057127099999999</v>
      </c>
      <c r="Q82" s="229">
        <v>0.71599999999999997</v>
      </c>
      <c r="R82" s="229">
        <v>10.31661823</v>
      </c>
      <c r="S82" s="229">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0" t="s">
        <v>1058</v>
      </c>
    </row>
    <row r="83" spans="1:41" ht="141.75" x14ac:dyDescent="0.2">
      <c r="A83" s="226" t="s">
        <v>671</v>
      </c>
      <c r="B83" s="227" t="s">
        <v>698</v>
      </c>
      <c r="C83" s="226" t="s">
        <v>779</v>
      </c>
      <c r="D83" s="193" t="s">
        <v>822</v>
      </c>
      <c r="E83" s="193">
        <v>2016</v>
      </c>
      <c r="F83" s="193">
        <v>2016</v>
      </c>
      <c r="G83" s="193">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0" t="s">
        <v>1059</v>
      </c>
    </row>
    <row r="84" spans="1:41" ht="78.75" x14ac:dyDescent="0.2">
      <c r="A84" s="226" t="s">
        <v>671</v>
      </c>
      <c r="B84" s="227" t="s">
        <v>699</v>
      </c>
      <c r="C84" s="226" t="s">
        <v>780</v>
      </c>
      <c r="D84" s="193" t="s">
        <v>824</v>
      </c>
      <c r="E84" s="193">
        <v>2017</v>
      </c>
      <c r="F84" s="193">
        <v>2017</v>
      </c>
      <c r="G84" s="193"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0" t="s">
        <v>1091</v>
      </c>
    </row>
    <row r="85" spans="1:41" ht="157.5" x14ac:dyDescent="0.2">
      <c r="A85" s="226" t="s">
        <v>671</v>
      </c>
      <c r="B85" s="227" t="s">
        <v>700</v>
      </c>
      <c r="C85" s="226" t="s">
        <v>781</v>
      </c>
      <c r="D85" s="193" t="s">
        <v>824</v>
      </c>
      <c r="E85" s="193">
        <v>2017</v>
      </c>
      <c r="F85" s="193">
        <v>2017</v>
      </c>
      <c r="G85" s="193">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0" t="s">
        <v>1105</v>
      </c>
    </row>
    <row r="86" spans="1:41" ht="157.5" x14ac:dyDescent="0.2">
      <c r="A86" s="226" t="s">
        <v>671</v>
      </c>
      <c r="B86" s="227" t="s">
        <v>701</v>
      </c>
      <c r="C86" s="226" t="s">
        <v>782</v>
      </c>
      <c r="D86" s="193" t="s">
        <v>824</v>
      </c>
      <c r="E86" s="193">
        <v>2017</v>
      </c>
      <c r="F86" s="193">
        <v>2017</v>
      </c>
      <c r="G86" s="193">
        <v>2017</v>
      </c>
      <c r="H86" s="182">
        <v>2.4823758812059395</v>
      </c>
      <c r="I86" s="182">
        <v>1.9516374699999999</v>
      </c>
      <c r="J86" s="182">
        <v>0</v>
      </c>
      <c r="K86" s="182" t="s">
        <v>502</v>
      </c>
      <c r="L86" s="182" t="s">
        <v>502</v>
      </c>
      <c r="M86" s="182" t="s">
        <v>502</v>
      </c>
      <c r="N86" s="182" t="s">
        <v>502</v>
      </c>
      <c r="O86" s="182" t="s">
        <v>502</v>
      </c>
      <c r="P86" s="182">
        <v>9.0392209513600008</v>
      </c>
      <c r="Q86" s="183">
        <v>0.59135090336000007</v>
      </c>
      <c r="R86" s="183">
        <v>3.9104016780000004</v>
      </c>
      <c r="S86" s="183">
        <v>4.53746837</v>
      </c>
      <c r="T86" s="183">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0" t="s">
        <v>1106</v>
      </c>
    </row>
    <row r="87" spans="1:41" ht="157.5" x14ac:dyDescent="0.2">
      <c r="A87" s="226" t="s">
        <v>671</v>
      </c>
      <c r="B87" s="227" t="s">
        <v>702</v>
      </c>
      <c r="C87" s="226" t="s">
        <v>783</v>
      </c>
      <c r="D87" s="193" t="s">
        <v>824</v>
      </c>
      <c r="E87" s="193">
        <v>2017</v>
      </c>
      <c r="F87" s="193">
        <v>2017</v>
      </c>
      <c r="G87" s="193">
        <v>2017</v>
      </c>
      <c r="H87" s="182">
        <v>2.4298785060746959</v>
      </c>
      <c r="I87" s="182">
        <v>1.0184340999999999</v>
      </c>
      <c r="J87" s="182">
        <v>0</v>
      </c>
      <c r="K87" s="182" t="s">
        <v>502</v>
      </c>
      <c r="L87" s="182" t="s">
        <v>502</v>
      </c>
      <c r="M87" s="182" t="s">
        <v>502</v>
      </c>
      <c r="N87" s="182" t="s">
        <v>502</v>
      </c>
      <c r="O87" s="182" t="s">
        <v>502</v>
      </c>
      <c r="P87" s="182">
        <v>4.3259471267999992</v>
      </c>
      <c r="Q87" s="183">
        <v>0.28300588679999999</v>
      </c>
      <c r="R87" s="183">
        <v>2.1191510999999998</v>
      </c>
      <c r="S87" s="183">
        <v>1.9237901399999999</v>
      </c>
      <c r="T87" s="183">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0" t="s">
        <v>1106</v>
      </c>
    </row>
    <row r="88" spans="1:41" ht="94.5" x14ac:dyDescent="0.2">
      <c r="A88" s="226" t="s">
        <v>671</v>
      </c>
      <c r="B88" s="227" t="s">
        <v>703</v>
      </c>
      <c r="C88" s="226" t="s">
        <v>784</v>
      </c>
      <c r="D88" s="193" t="s">
        <v>824</v>
      </c>
      <c r="E88" s="193">
        <v>2018</v>
      </c>
      <c r="F88" s="193">
        <v>2018</v>
      </c>
      <c r="G88" s="193">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0" t="s">
        <v>502</v>
      </c>
    </row>
    <row r="89" spans="1:41" ht="78.75" x14ac:dyDescent="0.2">
      <c r="A89" s="226" t="s">
        <v>671</v>
      </c>
      <c r="B89" s="227" t="s">
        <v>704</v>
      </c>
      <c r="C89" s="226" t="s">
        <v>785</v>
      </c>
      <c r="D89" s="193" t="s">
        <v>824</v>
      </c>
      <c r="E89" s="193">
        <v>2018</v>
      </c>
      <c r="F89" s="193">
        <v>2018</v>
      </c>
      <c r="G89" s="193">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0" t="s">
        <v>502</v>
      </c>
    </row>
    <row r="90" spans="1:41" ht="94.5" x14ac:dyDescent="0.2">
      <c r="A90" s="226" t="s">
        <v>671</v>
      </c>
      <c r="B90" s="227" t="s">
        <v>705</v>
      </c>
      <c r="C90" s="226" t="s">
        <v>786</v>
      </c>
      <c r="D90" s="193" t="s">
        <v>824</v>
      </c>
      <c r="E90" s="193">
        <v>2019</v>
      </c>
      <c r="F90" s="193">
        <v>2019</v>
      </c>
      <c r="G90" s="193">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0" t="s">
        <v>502</v>
      </c>
    </row>
    <row r="91" spans="1:41" ht="94.5" x14ac:dyDescent="0.2">
      <c r="A91" s="226" t="s">
        <v>671</v>
      </c>
      <c r="B91" s="227" t="s">
        <v>706</v>
      </c>
      <c r="C91" s="226" t="s">
        <v>787</v>
      </c>
      <c r="D91" s="193" t="s">
        <v>824</v>
      </c>
      <c r="E91" s="193">
        <v>2019</v>
      </c>
      <c r="F91" s="193">
        <v>2019</v>
      </c>
      <c r="G91" s="193">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0" t="s">
        <v>502</v>
      </c>
    </row>
    <row r="92" spans="1:41" ht="94.5" x14ac:dyDescent="0.2">
      <c r="A92" s="226" t="s">
        <v>671</v>
      </c>
      <c r="B92" s="227" t="s">
        <v>707</v>
      </c>
      <c r="C92" s="226" t="s">
        <v>788</v>
      </c>
      <c r="D92" s="193" t="s">
        <v>824</v>
      </c>
      <c r="E92" s="193">
        <v>2019</v>
      </c>
      <c r="F92" s="193">
        <v>2019</v>
      </c>
      <c r="G92" s="193">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0" t="s">
        <v>502</v>
      </c>
    </row>
    <row r="93" spans="1:41" ht="204.75" x14ac:dyDescent="0.2">
      <c r="A93" s="226" t="s">
        <v>671</v>
      </c>
      <c r="B93" s="227" t="s">
        <v>708</v>
      </c>
      <c r="C93" s="226" t="s">
        <v>789</v>
      </c>
      <c r="D93" s="193" t="s">
        <v>824</v>
      </c>
      <c r="E93" s="193">
        <v>2017</v>
      </c>
      <c r="F93" s="193">
        <v>2017</v>
      </c>
      <c r="G93" s="193">
        <v>2017</v>
      </c>
      <c r="H93" s="182" t="s">
        <v>502</v>
      </c>
      <c r="I93" s="182">
        <v>0.6178985600000001</v>
      </c>
      <c r="J93" s="182">
        <v>0</v>
      </c>
      <c r="K93" s="182" t="s">
        <v>502</v>
      </c>
      <c r="L93" s="182" t="s">
        <v>502</v>
      </c>
      <c r="M93" s="182" t="s">
        <v>502</v>
      </c>
      <c r="N93" s="182" t="s">
        <v>502</v>
      </c>
      <c r="O93" s="182" t="s">
        <v>502</v>
      </c>
      <c r="P93" s="182">
        <v>2.7108137880999998</v>
      </c>
      <c r="Q93" s="183">
        <v>0.1773429581</v>
      </c>
      <c r="R93" s="183">
        <v>1.22955083</v>
      </c>
      <c r="S93" s="183">
        <v>1.30392</v>
      </c>
      <c r="T93" s="183">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0" t="s">
        <v>1107</v>
      </c>
    </row>
    <row r="94" spans="1:41" ht="110.25" x14ac:dyDescent="0.2">
      <c r="A94" s="226" t="s">
        <v>671</v>
      </c>
      <c r="B94" s="227" t="s">
        <v>709</v>
      </c>
      <c r="C94" s="226" t="s">
        <v>790</v>
      </c>
      <c r="D94" s="193" t="s">
        <v>824</v>
      </c>
      <c r="E94" s="193">
        <v>2017</v>
      </c>
      <c r="F94" s="193">
        <v>2017</v>
      </c>
      <c r="G94" s="193">
        <v>2017</v>
      </c>
      <c r="H94" s="182" t="s">
        <v>502</v>
      </c>
      <c r="I94" s="182">
        <v>0.1986744</v>
      </c>
      <c r="J94" s="182">
        <v>0</v>
      </c>
      <c r="K94" s="182" t="s">
        <v>502</v>
      </c>
      <c r="L94" s="182" t="s">
        <v>502</v>
      </c>
      <c r="M94" s="182" t="s">
        <v>502</v>
      </c>
      <c r="N94" s="182" t="s">
        <v>502</v>
      </c>
      <c r="O94" s="182" t="s">
        <v>502</v>
      </c>
      <c r="P94" s="182">
        <v>1.0929769659999999</v>
      </c>
      <c r="Q94" s="183">
        <v>7.1503165999999993E-2</v>
      </c>
      <c r="R94" s="183">
        <v>0.29459380000000002</v>
      </c>
      <c r="S94" s="183">
        <v>0.72687999999999997</v>
      </c>
      <c r="T94" s="183">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0" t="s">
        <v>1108</v>
      </c>
    </row>
    <row r="95" spans="1:41" ht="47.25" x14ac:dyDescent="0.2">
      <c r="A95" s="226" t="s">
        <v>673</v>
      </c>
      <c r="B95" s="227" t="s">
        <v>674</v>
      </c>
      <c r="C95" s="226" t="s">
        <v>740</v>
      </c>
      <c r="D95" s="193" t="s">
        <v>502</v>
      </c>
      <c r="E95" s="193" t="s">
        <v>502</v>
      </c>
      <c r="F95" s="193" t="s">
        <v>502</v>
      </c>
      <c r="G95" s="193"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0" t="s">
        <v>502</v>
      </c>
    </row>
    <row r="96" spans="1:41" ht="126" x14ac:dyDescent="0.2">
      <c r="A96" s="226" t="s">
        <v>673</v>
      </c>
      <c r="B96" s="227" t="s">
        <v>692</v>
      </c>
      <c r="C96" s="226" t="s">
        <v>791</v>
      </c>
      <c r="D96" s="193" t="s">
        <v>822</v>
      </c>
      <c r="E96" s="193">
        <v>2015</v>
      </c>
      <c r="F96" s="193">
        <v>2015</v>
      </c>
      <c r="G96" s="193">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0" t="s">
        <v>1054</v>
      </c>
    </row>
    <row r="97" spans="1:41" ht="126" x14ac:dyDescent="0.2">
      <c r="A97" s="226" t="s">
        <v>673</v>
      </c>
      <c r="B97" s="227" t="s">
        <v>693</v>
      </c>
      <c r="C97" s="226" t="s">
        <v>792</v>
      </c>
      <c r="D97" s="193" t="s">
        <v>822</v>
      </c>
      <c r="E97" s="193">
        <v>2015</v>
      </c>
      <c r="F97" s="193">
        <v>2015</v>
      </c>
      <c r="G97" s="193">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0" t="s">
        <v>1054</v>
      </c>
    </row>
    <row r="98" spans="1:41" ht="126" x14ac:dyDescent="0.2">
      <c r="A98" s="226" t="s">
        <v>673</v>
      </c>
      <c r="B98" s="227" t="s">
        <v>694</v>
      </c>
      <c r="C98" s="226" t="s">
        <v>793</v>
      </c>
      <c r="D98" s="193" t="s">
        <v>824</v>
      </c>
      <c r="E98" s="193">
        <v>2017</v>
      </c>
      <c r="F98" s="193">
        <v>2017</v>
      </c>
      <c r="G98" s="193"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0" t="s">
        <v>1109</v>
      </c>
    </row>
    <row r="99" spans="1:41" ht="110.25" x14ac:dyDescent="0.2">
      <c r="A99" s="226" t="s">
        <v>673</v>
      </c>
      <c r="B99" s="227" t="s">
        <v>695</v>
      </c>
      <c r="C99" s="226" t="s">
        <v>794</v>
      </c>
      <c r="D99" s="193" t="s">
        <v>824</v>
      </c>
      <c r="E99" s="193">
        <v>2018</v>
      </c>
      <c r="F99" s="193">
        <v>2018</v>
      </c>
      <c r="G99" s="193">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0" t="s">
        <v>502</v>
      </c>
    </row>
    <row r="100" spans="1:41" ht="144.75" customHeight="1" x14ac:dyDescent="0.2">
      <c r="A100" s="226" t="s">
        <v>673</v>
      </c>
      <c r="B100" s="227" t="s">
        <v>696</v>
      </c>
      <c r="C100" s="226" t="s">
        <v>795</v>
      </c>
      <c r="D100" s="193" t="s">
        <v>824</v>
      </c>
      <c r="E100" s="193">
        <v>2015</v>
      </c>
      <c r="F100" s="193">
        <v>2019</v>
      </c>
      <c r="G100" s="193">
        <v>2019</v>
      </c>
      <c r="H100" s="182">
        <v>4.0988781506483409</v>
      </c>
      <c r="I100" s="230">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0" t="s">
        <v>1110</v>
      </c>
    </row>
    <row r="101" spans="1:41" ht="94.5" x14ac:dyDescent="0.2">
      <c r="A101" s="226" t="s">
        <v>673</v>
      </c>
      <c r="B101" s="227" t="s">
        <v>897</v>
      </c>
      <c r="C101" s="226" t="s">
        <v>1094</v>
      </c>
      <c r="D101" s="193" t="s">
        <v>824</v>
      </c>
      <c r="E101" s="193">
        <v>2015</v>
      </c>
      <c r="F101" s="193">
        <v>2019</v>
      </c>
      <c r="G101" s="193">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0" t="s">
        <v>1056</v>
      </c>
    </row>
    <row r="102" spans="1:41" ht="47.25" x14ac:dyDescent="0.2">
      <c r="A102" s="226" t="s">
        <v>675</v>
      </c>
      <c r="B102" s="227" t="s">
        <v>659</v>
      </c>
      <c r="C102" s="226" t="s">
        <v>740</v>
      </c>
      <c r="D102" s="193" t="s">
        <v>502</v>
      </c>
      <c r="E102" s="193" t="s">
        <v>502</v>
      </c>
      <c r="F102" s="193" t="s">
        <v>502</v>
      </c>
      <c r="G102" s="193"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0" t="s">
        <v>502</v>
      </c>
    </row>
    <row r="103" spans="1:41" ht="31.5" x14ac:dyDescent="0.2">
      <c r="A103" s="226" t="s">
        <v>676</v>
      </c>
      <c r="B103" s="227" t="s">
        <v>660</v>
      </c>
      <c r="C103" s="226" t="s">
        <v>740</v>
      </c>
      <c r="D103" s="193" t="s">
        <v>502</v>
      </c>
      <c r="E103" s="193" t="s">
        <v>502</v>
      </c>
      <c r="F103" s="193" t="s">
        <v>502</v>
      </c>
      <c r="G103" s="193"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0" t="s">
        <v>502</v>
      </c>
    </row>
    <row r="104" spans="1:41" ht="78.75" x14ac:dyDescent="0.2">
      <c r="A104" s="226" t="s">
        <v>676</v>
      </c>
      <c r="B104" s="227" t="s">
        <v>712</v>
      </c>
      <c r="C104" s="226" t="s">
        <v>796</v>
      </c>
      <c r="D104" s="193" t="s">
        <v>825</v>
      </c>
      <c r="E104" s="193">
        <v>2016</v>
      </c>
      <c r="F104" s="193">
        <v>2016</v>
      </c>
      <c r="G104" s="193">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0" t="s">
        <v>1057</v>
      </c>
    </row>
    <row r="105" spans="1:41" ht="31.5" x14ac:dyDescent="0.2">
      <c r="A105" s="226" t="s">
        <v>676</v>
      </c>
      <c r="B105" s="227" t="s">
        <v>714</v>
      </c>
      <c r="C105" s="226" t="s">
        <v>797</v>
      </c>
      <c r="D105" s="193" t="s">
        <v>825</v>
      </c>
      <c r="E105" s="193">
        <v>2017</v>
      </c>
      <c r="F105" s="193">
        <v>2017</v>
      </c>
      <c r="G105" s="193"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0" t="s">
        <v>1092</v>
      </c>
    </row>
    <row r="106" spans="1:41" ht="47.25" x14ac:dyDescent="0.2">
      <c r="A106" s="226" t="s">
        <v>676</v>
      </c>
      <c r="B106" s="227" t="s">
        <v>713</v>
      </c>
      <c r="C106" s="226" t="s">
        <v>798</v>
      </c>
      <c r="D106" s="193" t="s">
        <v>826</v>
      </c>
      <c r="E106" s="193">
        <v>2015</v>
      </c>
      <c r="F106" s="193">
        <v>2015</v>
      </c>
      <c r="G106" s="193">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0" t="s">
        <v>502</v>
      </c>
    </row>
    <row r="107" spans="1:41" ht="78.75" x14ac:dyDescent="0.2">
      <c r="A107" s="226" t="s">
        <v>676</v>
      </c>
      <c r="B107" s="227" t="s">
        <v>719</v>
      </c>
      <c r="C107" s="226" t="s">
        <v>799</v>
      </c>
      <c r="D107" s="193" t="s">
        <v>825</v>
      </c>
      <c r="E107" s="193">
        <v>2016</v>
      </c>
      <c r="F107" s="193">
        <v>2016</v>
      </c>
      <c r="G107" s="193">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0" t="s">
        <v>1057</v>
      </c>
    </row>
    <row r="108" spans="1:41" ht="78.75" x14ac:dyDescent="0.2">
      <c r="A108" s="226" t="s">
        <v>676</v>
      </c>
      <c r="B108" s="227" t="s">
        <v>720</v>
      </c>
      <c r="C108" s="226" t="s">
        <v>800</v>
      </c>
      <c r="D108" s="193" t="s">
        <v>826</v>
      </c>
      <c r="E108" s="193">
        <v>2017</v>
      </c>
      <c r="F108" s="193">
        <v>2019</v>
      </c>
      <c r="G108" s="193">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0" t="s">
        <v>1057</v>
      </c>
    </row>
    <row r="109" spans="1:41" ht="78.75" x14ac:dyDescent="0.2">
      <c r="A109" s="226" t="s">
        <v>676</v>
      </c>
      <c r="B109" s="227" t="s">
        <v>721</v>
      </c>
      <c r="C109" s="226" t="s">
        <v>801</v>
      </c>
      <c r="D109" s="193" t="s">
        <v>826</v>
      </c>
      <c r="E109" s="193">
        <v>2019</v>
      </c>
      <c r="F109" s="193">
        <v>2019</v>
      </c>
      <c r="G109" s="193">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0" t="s">
        <v>1057</v>
      </c>
    </row>
    <row r="110" spans="1:41" ht="31.5" x14ac:dyDescent="0.2">
      <c r="A110" s="226" t="s">
        <v>676</v>
      </c>
      <c r="B110" s="227" t="s">
        <v>722</v>
      </c>
      <c r="C110" s="226" t="s">
        <v>802</v>
      </c>
      <c r="D110" s="193" t="s">
        <v>826</v>
      </c>
      <c r="E110" s="193">
        <v>2019</v>
      </c>
      <c r="F110" s="193">
        <v>2019</v>
      </c>
      <c r="G110" s="193">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0" t="s">
        <v>502</v>
      </c>
    </row>
    <row r="111" spans="1:41" ht="31.5" x14ac:dyDescent="0.2">
      <c r="A111" s="226" t="s">
        <v>676</v>
      </c>
      <c r="B111" s="227" t="s">
        <v>723</v>
      </c>
      <c r="C111" s="226" t="s">
        <v>803</v>
      </c>
      <c r="D111" s="193" t="s">
        <v>826</v>
      </c>
      <c r="E111" s="193">
        <v>2019</v>
      </c>
      <c r="F111" s="193">
        <v>2019</v>
      </c>
      <c r="G111" s="193">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0" t="s">
        <v>502</v>
      </c>
    </row>
    <row r="112" spans="1:41" ht="78.75" x14ac:dyDescent="0.2">
      <c r="A112" s="226" t="s">
        <v>676</v>
      </c>
      <c r="B112" s="227" t="s">
        <v>724</v>
      </c>
      <c r="C112" s="226" t="s">
        <v>804</v>
      </c>
      <c r="D112" s="193" t="s">
        <v>826</v>
      </c>
      <c r="E112" s="193">
        <v>2019</v>
      </c>
      <c r="F112" s="193">
        <v>2019</v>
      </c>
      <c r="G112" s="193">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0" t="s">
        <v>1057</v>
      </c>
    </row>
    <row r="113" spans="1:41" ht="31.5" x14ac:dyDescent="0.2">
      <c r="A113" s="226" t="s">
        <v>676</v>
      </c>
      <c r="B113" s="227" t="s">
        <v>725</v>
      </c>
      <c r="C113" s="226" t="s">
        <v>805</v>
      </c>
      <c r="D113" s="193" t="s">
        <v>826</v>
      </c>
      <c r="E113" s="193">
        <v>2019</v>
      </c>
      <c r="F113" s="193">
        <v>2019</v>
      </c>
      <c r="G113" s="193">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0" t="s">
        <v>502</v>
      </c>
    </row>
    <row r="114" spans="1:41" ht="31.5" x14ac:dyDescent="0.2">
      <c r="A114" s="226" t="s">
        <v>676</v>
      </c>
      <c r="B114" s="227" t="s">
        <v>726</v>
      </c>
      <c r="C114" s="226" t="s">
        <v>806</v>
      </c>
      <c r="D114" s="193" t="s">
        <v>826</v>
      </c>
      <c r="E114" s="193">
        <v>2017</v>
      </c>
      <c r="F114" s="193">
        <v>2019</v>
      </c>
      <c r="G114" s="193">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0" t="s">
        <v>1093</v>
      </c>
    </row>
    <row r="115" spans="1:41" ht="31.5" x14ac:dyDescent="0.2">
      <c r="A115" s="226" t="s">
        <v>676</v>
      </c>
      <c r="B115" s="227" t="s">
        <v>727</v>
      </c>
      <c r="C115" s="226" t="s">
        <v>807</v>
      </c>
      <c r="D115" s="193" t="s">
        <v>826</v>
      </c>
      <c r="E115" s="193">
        <v>2019</v>
      </c>
      <c r="F115" s="193">
        <v>2019</v>
      </c>
      <c r="G115" s="193">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0" t="s">
        <v>502</v>
      </c>
    </row>
    <row r="116" spans="1:41" ht="15.75" x14ac:dyDescent="0.2">
      <c r="A116" s="226" t="s">
        <v>676</v>
      </c>
      <c r="B116" s="227" t="s">
        <v>715</v>
      </c>
      <c r="C116" s="226" t="s">
        <v>807</v>
      </c>
      <c r="D116" s="193" t="s">
        <v>826</v>
      </c>
      <c r="E116" s="193">
        <v>2019</v>
      </c>
      <c r="F116" s="193">
        <v>2019</v>
      </c>
      <c r="G116" s="193">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0" t="s">
        <v>502</v>
      </c>
    </row>
    <row r="117" spans="1:41" ht="47.25" x14ac:dyDescent="0.2">
      <c r="A117" s="226" t="s">
        <v>676</v>
      </c>
      <c r="B117" s="227" t="s">
        <v>728</v>
      </c>
      <c r="C117" s="226" t="s">
        <v>808</v>
      </c>
      <c r="D117" s="193" t="s">
        <v>826</v>
      </c>
      <c r="E117" s="193">
        <v>2018</v>
      </c>
      <c r="F117" s="193">
        <v>2018</v>
      </c>
      <c r="G117" s="193">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0" t="s">
        <v>502</v>
      </c>
    </row>
    <row r="118" spans="1:41" ht="47.25" x14ac:dyDescent="0.2">
      <c r="A118" s="226" t="s">
        <v>676</v>
      </c>
      <c r="B118" s="227" t="s">
        <v>729</v>
      </c>
      <c r="C118" s="226" t="s">
        <v>809</v>
      </c>
      <c r="D118" s="193" t="s">
        <v>826</v>
      </c>
      <c r="E118" s="193">
        <v>2017</v>
      </c>
      <c r="F118" s="193">
        <v>2017</v>
      </c>
      <c r="G118" s="193"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0" t="s">
        <v>1091</v>
      </c>
    </row>
    <row r="119" spans="1:41" ht="47.25" x14ac:dyDescent="0.2">
      <c r="A119" s="226" t="s">
        <v>676</v>
      </c>
      <c r="B119" s="227" t="s">
        <v>730</v>
      </c>
      <c r="C119" s="226" t="s">
        <v>810</v>
      </c>
      <c r="D119" s="193" t="s">
        <v>826</v>
      </c>
      <c r="E119" s="193">
        <v>2017</v>
      </c>
      <c r="F119" s="193">
        <v>2017</v>
      </c>
      <c r="G119" s="193"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0" t="s">
        <v>1091</v>
      </c>
    </row>
    <row r="120" spans="1:41" ht="31.5" x14ac:dyDescent="0.2">
      <c r="A120" s="226" t="s">
        <v>676</v>
      </c>
      <c r="B120" s="227" t="s">
        <v>731</v>
      </c>
      <c r="C120" s="226" t="s">
        <v>811</v>
      </c>
      <c r="D120" s="193" t="s">
        <v>826</v>
      </c>
      <c r="E120" s="193">
        <v>2019</v>
      </c>
      <c r="F120" s="193">
        <v>2019</v>
      </c>
      <c r="G120" s="193">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0" t="s">
        <v>502</v>
      </c>
    </row>
    <row r="121" spans="1:41" ht="31.5" x14ac:dyDescent="0.2">
      <c r="A121" s="226" t="s">
        <v>676</v>
      </c>
      <c r="B121" s="227" t="s">
        <v>732</v>
      </c>
      <c r="C121" s="226" t="s">
        <v>812</v>
      </c>
      <c r="D121" s="193" t="s">
        <v>826</v>
      </c>
      <c r="E121" s="193">
        <v>2018</v>
      </c>
      <c r="F121" s="193">
        <v>2018</v>
      </c>
      <c r="G121" s="193">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0" t="s">
        <v>502</v>
      </c>
    </row>
    <row r="122" spans="1:41" ht="78.75" x14ac:dyDescent="0.2">
      <c r="A122" s="226" t="s">
        <v>676</v>
      </c>
      <c r="B122" s="227" t="s">
        <v>716</v>
      </c>
      <c r="C122" s="226" t="s">
        <v>813</v>
      </c>
      <c r="D122" s="193" t="s">
        <v>825</v>
      </c>
      <c r="E122" s="193">
        <v>2016</v>
      </c>
      <c r="F122" s="193">
        <v>2016</v>
      </c>
      <c r="G122" s="193">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0" t="s">
        <v>1057</v>
      </c>
    </row>
    <row r="123" spans="1:41" ht="15.75" x14ac:dyDescent="0.2">
      <c r="A123" s="226" t="s">
        <v>676</v>
      </c>
      <c r="B123" s="227" t="s">
        <v>733</v>
      </c>
      <c r="C123" s="226" t="s">
        <v>814</v>
      </c>
      <c r="D123" s="193" t="s">
        <v>826</v>
      </c>
      <c r="E123" s="193">
        <v>2017</v>
      </c>
      <c r="F123" s="193" t="s">
        <v>502</v>
      </c>
      <c r="G123" s="193">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0" t="s">
        <v>1113</v>
      </c>
    </row>
    <row r="124" spans="1:41" ht="15.75" x14ac:dyDescent="0.2">
      <c r="A124" s="226" t="s">
        <v>676</v>
      </c>
      <c r="B124" s="227" t="s">
        <v>734</v>
      </c>
      <c r="C124" s="226" t="s">
        <v>815</v>
      </c>
      <c r="D124" s="193" t="s">
        <v>826</v>
      </c>
      <c r="E124" s="193">
        <v>2017</v>
      </c>
      <c r="F124" s="193" t="s">
        <v>502</v>
      </c>
      <c r="G124" s="193">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0" t="s">
        <v>1113</v>
      </c>
    </row>
    <row r="125" spans="1:41" ht="31.5" x14ac:dyDescent="0.2">
      <c r="A125" s="226" t="s">
        <v>676</v>
      </c>
      <c r="B125" s="227" t="s">
        <v>735</v>
      </c>
      <c r="C125" s="226" t="s">
        <v>816</v>
      </c>
      <c r="D125" s="193" t="s">
        <v>826</v>
      </c>
      <c r="E125" s="193">
        <v>2017</v>
      </c>
      <c r="F125" s="193" t="s">
        <v>502</v>
      </c>
      <c r="G125" s="193">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0" t="s">
        <v>1113</v>
      </c>
    </row>
    <row r="126" spans="1:41" ht="15.75" x14ac:dyDescent="0.2">
      <c r="A126" s="226" t="s">
        <v>676</v>
      </c>
      <c r="B126" s="227" t="s">
        <v>736</v>
      </c>
      <c r="C126" s="226" t="s">
        <v>817</v>
      </c>
      <c r="D126" s="193" t="s">
        <v>826</v>
      </c>
      <c r="E126" s="193">
        <v>2017</v>
      </c>
      <c r="F126" s="193" t="s">
        <v>502</v>
      </c>
      <c r="G126" s="193">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0" t="s">
        <v>1113</v>
      </c>
    </row>
    <row r="127" spans="1:41" ht="78.75" x14ac:dyDescent="0.2">
      <c r="A127" s="226" t="s">
        <v>676</v>
      </c>
      <c r="B127" s="227" t="s">
        <v>717</v>
      </c>
      <c r="C127" s="226" t="s">
        <v>818</v>
      </c>
      <c r="D127" s="193" t="s">
        <v>826</v>
      </c>
      <c r="E127" s="193">
        <v>2016</v>
      </c>
      <c r="F127" s="193">
        <v>2017</v>
      </c>
      <c r="G127" s="193">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0" t="s">
        <v>1057</v>
      </c>
    </row>
    <row r="128" spans="1:41" ht="267.75" x14ac:dyDescent="0.2">
      <c r="A128" s="226" t="s">
        <v>676</v>
      </c>
      <c r="B128" s="227" t="s">
        <v>737</v>
      </c>
      <c r="C128" s="226" t="s">
        <v>819</v>
      </c>
      <c r="D128" s="193" t="s">
        <v>826</v>
      </c>
      <c r="E128" s="193">
        <v>2017</v>
      </c>
      <c r="F128" s="193" t="s">
        <v>502</v>
      </c>
      <c r="G128" s="193">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0" t="s">
        <v>1111</v>
      </c>
    </row>
    <row r="129" spans="1:41" ht="141.75" x14ac:dyDescent="0.2">
      <c r="A129" s="226" t="s">
        <v>676</v>
      </c>
      <c r="B129" s="227" t="s">
        <v>738</v>
      </c>
      <c r="C129" s="226" t="s">
        <v>820</v>
      </c>
      <c r="D129" s="193" t="s">
        <v>826</v>
      </c>
      <c r="E129" s="193">
        <v>2017</v>
      </c>
      <c r="F129" s="193" t="s">
        <v>502</v>
      </c>
      <c r="G129" s="193">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0" t="s">
        <v>1112</v>
      </c>
    </row>
    <row r="130" spans="1:41" ht="267.75" x14ac:dyDescent="0.2">
      <c r="A130" s="226" t="s">
        <v>676</v>
      </c>
      <c r="B130" s="227" t="s">
        <v>739</v>
      </c>
      <c r="C130" s="226" t="s">
        <v>821</v>
      </c>
      <c r="D130" s="193" t="s">
        <v>826</v>
      </c>
      <c r="E130" s="193">
        <v>2017</v>
      </c>
      <c r="F130" s="193" t="s">
        <v>502</v>
      </c>
      <c r="G130" s="193">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0" t="s">
        <v>1111</v>
      </c>
    </row>
  </sheetData>
  <autoFilter ref="A20:BV130"/>
  <mergeCells count="32">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 ref="A4:AO4"/>
    <mergeCell ref="A6:AO6"/>
    <mergeCell ref="A7:AO7"/>
    <mergeCell ref="A9:AO9"/>
    <mergeCell ref="A11:AO11"/>
    <mergeCell ref="AA17:AB18"/>
    <mergeCell ref="AK18:AL18"/>
    <mergeCell ref="AO17:AO19"/>
    <mergeCell ref="K18:O18"/>
    <mergeCell ref="P18:T18"/>
    <mergeCell ref="U18:V18"/>
    <mergeCell ref="W18:X18"/>
    <mergeCell ref="Y18:Z18"/>
    <mergeCell ref="AM18:AM19"/>
    <mergeCell ref="AI18:AJ18"/>
    <mergeCell ref="AG18:AH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58"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58"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58" t="s">
        <v>2</v>
      </c>
    </row>
    <row r="4" spans="1:118" x14ac:dyDescent="0.25">
      <c r="A4" s="437" t="s">
        <v>109</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c r="AD4" s="437"/>
      <c r="AE4" s="437"/>
      <c r="AF4" s="437"/>
      <c r="AG4" s="437"/>
      <c r="AH4" s="160"/>
      <c r="AI4" s="160"/>
      <c r="AJ4" s="160"/>
      <c r="AK4" s="160"/>
      <c r="AL4" s="160"/>
      <c r="AM4" s="160"/>
      <c r="AN4" s="160"/>
      <c r="AO4" s="160"/>
      <c r="AP4" s="160"/>
    </row>
    <row r="5" spans="1:118"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39" t="s">
        <v>904</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53"/>
      <c r="DA6" s="157"/>
      <c r="DB6" s="157"/>
      <c r="DC6" s="157"/>
      <c r="DD6" s="157"/>
      <c r="DE6" s="157"/>
      <c r="DF6" s="157"/>
      <c r="DG6" s="157"/>
      <c r="DH6" s="157"/>
      <c r="DI6" s="157"/>
      <c r="DJ6" s="157"/>
      <c r="DK6" s="157"/>
      <c r="DL6" s="157"/>
      <c r="DM6" s="157"/>
      <c r="DN6" s="157"/>
    </row>
    <row r="7" spans="1:118"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54"/>
      <c r="DA7" s="158"/>
      <c r="DB7" s="158"/>
      <c r="DC7" s="158"/>
      <c r="DD7" s="158"/>
      <c r="DE7" s="158"/>
      <c r="DF7" s="158"/>
      <c r="DG7" s="158"/>
      <c r="DH7" s="158"/>
      <c r="DI7" s="158"/>
      <c r="DJ7" s="158"/>
      <c r="DK7" s="158"/>
      <c r="DL7" s="158"/>
      <c r="DM7" s="158"/>
    </row>
    <row r="8" spans="1:118"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55"/>
      <c r="DA8" s="158"/>
      <c r="DB8" s="158"/>
      <c r="DC8" s="158"/>
      <c r="DD8" s="158"/>
      <c r="DE8" s="158"/>
      <c r="DF8" s="158"/>
      <c r="DG8" s="158"/>
      <c r="DH8" s="158"/>
      <c r="DI8" s="158"/>
      <c r="DJ8" s="158"/>
      <c r="DK8" s="158"/>
      <c r="DL8" s="158"/>
      <c r="DM8" s="158"/>
    </row>
    <row r="9" spans="1:118" x14ac:dyDescent="0.25">
      <c r="A9" s="441" t="s">
        <v>905</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56"/>
      <c r="DA9" s="155"/>
      <c r="DB9" s="155"/>
    </row>
    <row r="10" spans="1:118"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2" t="s">
        <v>906</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1" t="s">
        <v>111</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c r="AW14" s="443"/>
      <c r="AX14" s="443"/>
      <c r="AY14" s="443"/>
      <c r="AZ14" s="443"/>
      <c r="BA14" s="443"/>
      <c r="BB14" s="443"/>
      <c r="BC14" s="443"/>
      <c r="BD14" s="443"/>
      <c r="BE14" s="443"/>
      <c r="BF14" s="443"/>
      <c r="BG14" s="443"/>
      <c r="BH14" s="443"/>
      <c r="BI14" s="443"/>
      <c r="BJ14" s="443"/>
      <c r="BK14" s="443"/>
      <c r="BL14" s="443"/>
      <c r="BM14" s="443"/>
      <c r="BN14" s="443"/>
      <c r="BO14" s="443"/>
      <c r="BP14" s="443"/>
      <c r="BQ14" s="443"/>
      <c r="BR14" s="443"/>
      <c r="BS14" s="443"/>
      <c r="BT14" s="443"/>
      <c r="BU14" s="443"/>
      <c r="BV14" s="443"/>
      <c r="BW14" s="443"/>
      <c r="BX14" s="443"/>
      <c r="BY14" s="443"/>
      <c r="BZ14" s="443"/>
      <c r="CA14" s="443"/>
      <c r="CB14" s="443"/>
      <c r="CC14" s="443"/>
      <c r="CD14" s="443"/>
      <c r="CE14" s="443"/>
      <c r="CF14" s="443"/>
      <c r="CG14" s="443"/>
      <c r="CH14" s="443"/>
      <c r="CI14" s="443"/>
      <c r="CJ14" s="443"/>
      <c r="CK14" s="443"/>
      <c r="CL14" s="443"/>
      <c r="CM14" s="443"/>
      <c r="CN14" s="443"/>
      <c r="CO14" s="443"/>
      <c r="CP14" s="443"/>
      <c r="CQ14" s="443"/>
      <c r="CR14" s="443"/>
      <c r="CS14" s="443"/>
      <c r="CT14" s="443"/>
      <c r="CU14" s="443"/>
      <c r="CV14" s="443"/>
      <c r="CW14" s="443"/>
      <c r="CX14" s="443"/>
      <c r="CY14" s="164"/>
      <c r="CZ14" s="165"/>
      <c r="DA14" s="165"/>
      <c r="DB14" s="165"/>
      <c r="DC14" s="165"/>
      <c r="DD14" s="165"/>
      <c r="DE14" s="165"/>
      <c r="DF14" s="165"/>
      <c r="DG14" s="165"/>
      <c r="DH14" s="165"/>
      <c r="DI14" s="165"/>
      <c r="DJ14" s="165"/>
      <c r="DK14" s="165"/>
    </row>
    <row r="15" spans="1:118" ht="33" customHeight="1" x14ac:dyDescent="0.25">
      <c r="A15" s="435" t="s">
        <v>9</v>
      </c>
      <c r="B15" s="435" t="s">
        <v>10</v>
      </c>
      <c r="C15" s="435" t="s">
        <v>11</v>
      </c>
      <c r="D15" s="435" t="s">
        <v>112</v>
      </c>
      <c r="E15" s="435"/>
      <c r="F15" s="435" t="s">
        <v>848</v>
      </c>
      <c r="G15" s="435"/>
      <c r="H15" s="435"/>
      <c r="I15" s="435"/>
      <c r="J15" s="435"/>
      <c r="K15" s="435"/>
      <c r="L15" s="435"/>
      <c r="M15" s="435"/>
      <c r="N15" s="435"/>
      <c r="O15" s="435"/>
      <c r="P15" s="435"/>
      <c r="Q15" s="435"/>
      <c r="R15" s="435"/>
      <c r="S15" s="435"/>
      <c r="T15" s="435" t="s">
        <v>113</v>
      </c>
      <c r="U15" s="435"/>
      <c r="V15" s="435"/>
      <c r="W15" s="435"/>
      <c r="X15" s="435"/>
      <c r="Y15" s="435"/>
      <c r="Z15" s="435"/>
      <c r="AA15" s="435"/>
      <c r="AB15" s="435"/>
      <c r="AC15" s="435"/>
      <c r="AD15" s="435"/>
      <c r="AE15" s="435"/>
      <c r="AF15" s="435"/>
      <c r="AG15" s="435"/>
      <c r="AH15" s="435" t="s">
        <v>113</v>
      </c>
      <c r="AI15" s="435"/>
      <c r="AJ15" s="435"/>
      <c r="AK15" s="435"/>
      <c r="AL15" s="435"/>
      <c r="AM15" s="435"/>
      <c r="AN15" s="435"/>
      <c r="AO15" s="435"/>
      <c r="AP15" s="435"/>
      <c r="AQ15" s="435"/>
      <c r="AR15" s="435"/>
      <c r="AS15" s="435"/>
      <c r="AT15" s="435"/>
      <c r="AU15" s="435"/>
      <c r="AV15" s="435"/>
      <c r="AW15" s="435"/>
      <c r="AX15" s="435"/>
      <c r="AY15" s="435"/>
      <c r="AZ15" s="435"/>
      <c r="BA15" s="435"/>
      <c r="BB15" s="435"/>
      <c r="BC15" s="435"/>
      <c r="BD15" s="435"/>
      <c r="BE15" s="435"/>
      <c r="BF15" s="435"/>
      <c r="BG15" s="435"/>
      <c r="BH15" s="435"/>
      <c r="BI15" s="435"/>
      <c r="BJ15" s="435"/>
      <c r="BK15" s="435"/>
      <c r="BL15" s="435"/>
      <c r="BM15" s="435"/>
      <c r="BN15" s="435"/>
      <c r="BO15" s="435"/>
      <c r="BP15" s="435"/>
      <c r="BQ15" s="435"/>
      <c r="BR15" s="435"/>
      <c r="BS15" s="435"/>
      <c r="BT15" s="435"/>
      <c r="BU15" s="435"/>
      <c r="BV15" s="435"/>
      <c r="BW15" s="435"/>
      <c r="BX15" s="435"/>
      <c r="BY15" s="435"/>
      <c r="BZ15" s="435"/>
      <c r="CA15" s="435"/>
      <c r="CB15" s="435"/>
      <c r="CC15" s="435"/>
      <c r="CD15" s="435"/>
      <c r="CE15" s="435"/>
      <c r="CF15" s="435"/>
      <c r="CG15" s="435"/>
      <c r="CH15" s="435"/>
      <c r="CI15" s="435"/>
      <c r="CJ15" s="435"/>
      <c r="CK15" s="435"/>
      <c r="CL15" s="435"/>
      <c r="CM15" s="435"/>
      <c r="CN15" s="435"/>
      <c r="CO15" s="435"/>
      <c r="CP15" s="435"/>
      <c r="CQ15" s="435"/>
      <c r="CR15" s="435"/>
      <c r="CS15" s="435"/>
      <c r="CT15" s="435"/>
      <c r="CU15" s="435"/>
      <c r="CV15" s="435"/>
      <c r="CW15" s="435"/>
      <c r="CX15" s="435"/>
      <c r="CY15" s="435"/>
      <c r="CZ15" s="436" t="s">
        <v>58</v>
      </c>
      <c r="DA15" s="166"/>
      <c r="DB15" s="166"/>
      <c r="DC15" s="166"/>
      <c r="DD15" s="166"/>
      <c r="DE15" s="166"/>
      <c r="DF15" s="166"/>
      <c r="DG15" s="166"/>
      <c r="DH15" s="166"/>
      <c r="DI15" s="166"/>
      <c r="DJ15" s="166"/>
      <c r="DK15" s="166"/>
    </row>
    <row r="16" spans="1:118" ht="33" customHeight="1" x14ac:dyDescent="0.25">
      <c r="A16" s="435"/>
      <c r="B16" s="435"/>
      <c r="C16" s="435"/>
      <c r="D16" s="435"/>
      <c r="E16" s="435"/>
      <c r="F16" s="435"/>
      <c r="G16" s="435"/>
      <c r="H16" s="435"/>
      <c r="I16" s="435"/>
      <c r="J16" s="435"/>
      <c r="K16" s="435"/>
      <c r="L16" s="435"/>
      <c r="M16" s="435"/>
      <c r="N16" s="435"/>
      <c r="O16" s="435"/>
      <c r="P16" s="435"/>
      <c r="Q16" s="435"/>
      <c r="R16" s="435"/>
      <c r="S16" s="435"/>
      <c r="T16" s="435" t="s">
        <v>849</v>
      </c>
      <c r="U16" s="435"/>
      <c r="V16" s="435"/>
      <c r="W16" s="435"/>
      <c r="X16" s="435"/>
      <c r="Y16" s="435"/>
      <c r="Z16" s="435"/>
      <c r="AA16" s="435"/>
      <c r="AB16" s="435"/>
      <c r="AC16" s="435"/>
      <c r="AD16" s="435"/>
      <c r="AE16" s="435"/>
      <c r="AF16" s="435"/>
      <c r="AG16" s="435"/>
      <c r="AH16" s="435" t="s">
        <v>850</v>
      </c>
      <c r="AI16" s="435"/>
      <c r="AJ16" s="435"/>
      <c r="AK16" s="435"/>
      <c r="AL16" s="435"/>
      <c r="AM16" s="435"/>
      <c r="AN16" s="435"/>
      <c r="AO16" s="435"/>
      <c r="AP16" s="435"/>
      <c r="AQ16" s="435"/>
      <c r="AR16" s="435"/>
      <c r="AS16" s="435"/>
      <c r="AT16" s="435"/>
      <c r="AU16" s="435"/>
      <c r="AV16" s="435" t="s">
        <v>851</v>
      </c>
      <c r="AW16" s="435"/>
      <c r="AX16" s="435"/>
      <c r="AY16" s="435"/>
      <c r="AZ16" s="435"/>
      <c r="BA16" s="435"/>
      <c r="BB16" s="435"/>
      <c r="BC16" s="435"/>
      <c r="BD16" s="435"/>
      <c r="BE16" s="435"/>
      <c r="BF16" s="435"/>
      <c r="BG16" s="435"/>
      <c r="BH16" s="435"/>
      <c r="BI16" s="435"/>
      <c r="BJ16" s="435" t="s">
        <v>852</v>
      </c>
      <c r="BK16" s="435"/>
      <c r="BL16" s="435"/>
      <c r="BM16" s="435"/>
      <c r="BN16" s="435"/>
      <c r="BO16" s="435"/>
      <c r="BP16" s="435"/>
      <c r="BQ16" s="435"/>
      <c r="BR16" s="435"/>
      <c r="BS16" s="435"/>
      <c r="BT16" s="435"/>
      <c r="BU16" s="435"/>
      <c r="BV16" s="435"/>
      <c r="BW16" s="435"/>
      <c r="BX16" s="435" t="s">
        <v>853</v>
      </c>
      <c r="BY16" s="435"/>
      <c r="BZ16" s="435"/>
      <c r="CA16" s="435"/>
      <c r="CB16" s="435"/>
      <c r="CC16" s="435"/>
      <c r="CD16" s="435"/>
      <c r="CE16" s="435"/>
      <c r="CF16" s="435"/>
      <c r="CG16" s="435"/>
      <c r="CH16" s="435"/>
      <c r="CI16" s="435"/>
      <c r="CJ16" s="435"/>
      <c r="CK16" s="435"/>
      <c r="CL16" s="435" t="s">
        <v>114</v>
      </c>
      <c r="CM16" s="435"/>
      <c r="CN16" s="435"/>
      <c r="CO16" s="435"/>
      <c r="CP16" s="435"/>
      <c r="CQ16" s="435"/>
      <c r="CR16" s="435"/>
      <c r="CS16" s="435"/>
      <c r="CT16" s="435"/>
      <c r="CU16" s="435"/>
      <c r="CV16" s="435"/>
      <c r="CW16" s="435"/>
      <c r="CX16" s="435"/>
      <c r="CY16" s="435"/>
      <c r="CZ16" s="436"/>
    </row>
    <row r="17" spans="1:104" ht="33" customHeight="1" x14ac:dyDescent="0.25">
      <c r="A17" s="435"/>
      <c r="B17" s="435"/>
      <c r="C17" s="435"/>
      <c r="D17" s="435"/>
      <c r="E17" s="435"/>
      <c r="F17" s="435" t="s">
        <v>831</v>
      </c>
      <c r="G17" s="435"/>
      <c r="H17" s="435"/>
      <c r="I17" s="435"/>
      <c r="J17" s="435"/>
      <c r="K17" s="435"/>
      <c r="L17" s="435"/>
      <c r="M17" s="435" t="s">
        <v>882</v>
      </c>
      <c r="N17" s="435"/>
      <c r="O17" s="435"/>
      <c r="P17" s="435"/>
      <c r="Q17" s="435"/>
      <c r="R17" s="435"/>
      <c r="S17" s="435"/>
      <c r="T17" s="435" t="s">
        <v>831</v>
      </c>
      <c r="U17" s="435"/>
      <c r="V17" s="435"/>
      <c r="W17" s="435"/>
      <c r="X17" s="435"/>
      <c r="Y17" s="435"/>
      <c r="Z17" s="435"/>
      <c r="AA17" s="435" t="s">
        <v>882</v>
      </c>
      <c r="AB17" s="435"/>
      <c r="AC17" s="435"/>
      <c r="AD17" s="435"/>
      <c r="AE17" s="435"/>
      <c r="AF17" s="435"/>
      <c r="AG17" s="435"/>
      <c r="AH17" s="435" t="s">
        <v>831</v>
      </c>
      <c r="AI17" s="435"/>
      <c r="AJ17" s="435"/>
      <c r="AK17" s="435"/>
      <c r="AL17" s="435"/>
      <c r="AM17" s="435"/>
      <c r="AN17" s="435"/>
      <c r="AO17" s="435" t="s">
        <v>882</v>
      </c>
      <c r="AP17" s="435"/>
      <c r="AQ17" s="435"/>
      <c r="AR17" s="435"/>
      <c r="AS17" s="435"/>
      <c r="AT17" s="435"/>
      <c r="AU17" s="435"/>
      <c r="AV17" s="435" t="s">
        <v>831</v>
      </c>
      <c r="AW17" s="435"/>
      <c r="AX17" s="435"/>
      <c r="AY17" s="435"/>
      <c r="AZ17" s="435"/>
      <c r="BA17" s="435"/>
      <c r="BB17" s="435"/>
      <c r="BC17" s="435" t="s">
        <v>60</v>
      </c>
      <c r="BD17" s="435"/>
      <c r="BE17" s="435"/>
      <c r="BF17" s="435"/>
      <c r="BG17" s="435"/>
      <c r="BH17" s="435"/>
      <c r="BI17" s="435"/>
      <c r="BJ17" s="435" t="s">
        <v>831</v>
      </c>
      <c r="BK17" s="435"/>
      <c r="BL17" s="435"/>
      <c r="BM17" s="435"/>
      <c r="BN17" s="435"/>
      <c r="BO17" s="435"/>
      <c r="BP17" s="435"/>
      <c r="BQ17" s="435" t="s">
        <v>60</v>
      </c>
      <c r="BR17" s="435"/>
      <c r="BS17" s="435"/>
      <c r="BT17" s="435"/>
      <c r="BU17" s="435"/>
      <c r="BV17" s="435"/>
      <c r="BW17" s="435"/>
      <c r="BX17" s="435" t="s">
        <v>831</v>
      </c>
      <c r="BY17" s="435"/>
      <c r="BZ17" s="435"/>
      <c r="CA17" s="435"/>
      <c r="CB17" s="435"/>
      <c r="CC17" s="435"/>
      <c r="CD17" s="435"/>
      <c r="CE17" s="435" t="s">
        <v>60</v>
      </c>
      <c r="CF17" s="435"/>
      <c r="CG17" s="435"/>
      <c r="CH17" s="435"/>
      <c r="CI17" s="435"/>
      <c r="CJ17" s="435"/>
      <c r="CK17" s="435"/>
      <c r="CL17" s="435" t="s">
        <v>59</v>
      </c>
      <c r="CM17" s="435"/>
      <c r="CN17" s="435"/>
      <c r="CO17" s="435"/>
      <c r="CP17" s="435"/>
      <c r="CQ17" s="435"/>
      <c r="CR17" s="435"/>
      <c r="CS17" s="435" t="s">
        <v>60</v>
      </c>
      <c r="CT17" s="435"/>
      <c r="CU17" s="435"/>
      <c r="CV17" s="435"/>
      <c r="CW17" s="435"/>
      <c r="CX17" s="435"/>
      <c r="CY17" s="435"/>
      <c r="CZ17" s="436"/>
    </row>
    <row r="18" spans="1:104" ht="63" x14ac:dyDescent="0.25">
      <c r="A18" s="435"/>
      <c r="B18" s="435"/>
      <c r="C18" s="435"/>
      <c r="D18" s="435" t="s">
        <v>63</v>
      </c>
      <c r="E18" s="435" t="s">
        <v>60</v>
      </c>
      <c r="F18" s="151" t="s">
        <v>116</v>
      </c>
      <c r="G18" s="435" t="s">
        <v>117</v>
      </c>
      <c r="H18" s="435"/>
      <c r="I18" s="435"/>
      <c r="J18" s="435"/>
      <c r="K18" s="435"/>
      <c r="L18" s="435"/>
      <c r="M18" s="151" t="s">
        <v>116</v>
      </c>
      <c r="N18" s="435" t="s">
        <v>117</v>
      </c>
      <c r="O18" s="435"/>
      <c r="P18" s="435"/>
      <c r="Q18" s="435"/>
      <c r="R18" s="435"/>
      <c r="S18" s="435"/>
      <c r="T18" s="151" t="s">
        <v>116</v>
      </c>
      <c r="U18" s="435" t="s">
        <v>117</v>
      </c>
      <c r="V18" s="435"/>
      <c r="W18" s="435"/>
      <c r="X18" s="435"/>
      <c r="Y18" s="435"/>
      <c r="Z18" s="435"/>
      <c r="AA18" s="151" t="s">
        <v>116</v>
      </c>
      <c r="AB18" s="435" t="s">
        <v>117</v>
      </c>
      <c r="AC18" s="435"/>
      <c r="AD18" s="435"/>
      <c r="AE18" s="435"/>
      <c r="AF18" s="435"/>
      <c r="AG18" s="435"/>
      <c r="AH18" s="151" t="s">
        <v>116</v>
      </c>
      <c r="AI18" s="435" t="s">
        <v>117</v>
      </c>
      <c r="AJ18" s="435"/>
      <c r="AK18" s="435"/>
      <c r="AL18" s="435"/>
      <c r="AM18" s="435"/>
      <c r="AN18" s="435"/>
      <c r="AO18" s="151" t="s">
        <v>116</v>
      </c>
      <c r="AP18" s="435" t="s">
        <v>117</v>
      </c>
      <c r="AQ18" s="435"/>
      <c r="AR18" s="435"/>
      <c r="AS18" s="435"/>
      <c r="AT18" s="435"/>
      <c r="AU18" s="435"/>
      <c r="AV18" s="151" t="s">
        <v>116</v>
      </c>
      <c r="AW18" s="435" t="s">
        <v>117</v>
      </c>
      <c r="AX18" s="435"/>
      <c r="AY18" s="435"/>
      <c r="AZ18" s="435"/>
      <c r="BA18" s="435"/>
      <c r="BB18" s="435"/>
      <c r="BC18" s="151" t="s">
        <v>116</v>
      </c>
      <c r="BD18" s="435" t="s">
        <v>117</v>
      </c>
      <c r="BE18" s="435"/>
      <c r="BF18" s="435"/>
      <c r="BG18" s="435"/>
      <c r="BH18" s="435"/>
      <c r="BI18" s="435"/>
      <c r="BJ18" s="151" t="s">
        <v>116</v>
      </c>
      <c r="BK18" s="435" t="s">
        <v>117</v>
      </c>
      <c r="BL18" s="435"/>
      <c r="BM18" s="435"/>
      <c r="BN18" s="435"/>
      <c r="BO18" s="435"/>
      <c r="BP18" s="435"/>
      <c r="BQ18" s="151" t="s">
        <v>116</v>
      </c>
      <c r="BR18" s="435" t="s">
        <v>117</v>
      </c>
      <c r="BS18" s="435"/>
      <c r="BT18" s="435"/>
      <c r="BU18" s="435"/>
      <c r="BV18" s="435"/>
      <c r="BW18" s="435"/>
      <c r="BX18" s="151" t="s">
        <v>116</v>
      </c>
      <c r="BY18" s="435" t="s">
        <v>117</v>
      </c>
      <c r="BZ18" s="435"/>
      <c r="CA18" s="435"/>
      <c r="CB18" s="435"/>
      <c r="CC18" s="435"/>
      <c r="CD18" s="435"/>
      <c r="CE18" s="151" t="s">
        <v>116</v>
      </c>
      <c r="CF18" s="435" t="s">
        <v>117</v>
      </c>
      <c r="CG18" s="435"/>
      <c r="CH18" s="435"/>
      <c r="CI18" s="435"/>
      <c r="CJ18" s="435"/>
      <c r="CK18" s="435"/>
      <c r="CL18" s="151" t="s">
        <v>116</v>
      </c>
      <c r="CM18" s="435" t="s">
        <v>117</v>
      </c>
      <c r="CN18" s="435"/>
      <c r="CO18" s="435"/>
      <c r="CP18" s="435"/>
      <c r="CQ18" s="435"/>
      <c r="CR18" s="435"/>
      <c r="CS18" s="151" t="s">
        <v>116</v>
      </c>
      <c r="CT18" s="435" t="s">
        <v>117</v>
      </c>
      <c r="CU18" s="435"/>
      <c r="CV18" s="435"/>
      <c r="CW18" s="435"/>
      <c r="CX18" s="435"/>
      <c r="CY18" s="435"/>
      <c r="CZ18" s="436"/>
    </row>
    <row r="19" spans="1:104" ht="66" x14ac:dyDescent="0.25">
      <c r="A19" s="435"/>
      <c r="B19" s="435"/>
      <c r="C19" s="435"/>
      <c r="D19" s="435"/>
      <c r="E19" s="435"/>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36"/>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854</v>
      </c>
      <c r="BK20" s="167" t="s">
        <v>855</v>
      </c>
      <c r="BL20" s="167" t="s">
        <v>856</v>
      </c>
      <c r="BM20" s="167" t="s">
        <v>857</v>
      </c>
      <c r="BN20" s="167" t="s">
        <v>858</v>
      </c>
      <c r="BO20" s="167" t="s">
        <v>859</v>
      </c>
      <c r="BP20" s="167" t="s">
        <v>860</v>
      </c>
      <c r="BQ20" s="167" t="s">
        <v>861</v>
      </c>
      <c r="BR20" s="167" t="s">
        <v>862</v>
      </c>
      <c r="BS20" s="167" t="s">
        <v>863</v>
      </c>
      <c r="BT20" s="167" t="s">
        <v>864</v>
      </c>
      <c r="BU20" s="167" t="s">
        <v>865</v>
      </c>
      <c r="BV20" s="167" t="s">
        <v>866</v>
      </c>
      <c r="BW20" s="167" t="s">
        <v>867</v>
      </c>
      <c r="BX20" s="167" t="s">
        <v>868</v>
      </c>
      <c r="BY20" s="167" t="s">
        <v>869</v>
      </c>
      <c r="BZ20" s="167" t="s">
        <v>870</v>
      </c>
      <c r="CA20" s="167" t="s">
        <v>871</v>
      </c>
      <c r="CB20" s="167" t="s">
        <v>872</v>
      </c>
      <c r="CC20" s="167" t="s">
        <v>873</v>
      </c>
      <c r="CD20" s="167" t="s">
        <v>874</v>
      </c>
      <c r="CE20" s="167" t="s">
        <v>875</v>
      </c>
      <c r="CF20" s="167" t="s">
        <v>876</v>
      </c>
      <c r="CG20" s="167" t="s">
        <v>877</v>
      </c>
      <c r="CH20" s="167" t="s">
        <v>878</v>
      </c>
      <c r="CI20" s="167" t="s">
        <v>879</v>
      </c>
      <c r="CJ20" s="167" t="s">
        <v>880</v>
      </c>
      <c r="CK20" s="167" t="s">
        <v>881</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57" t="s">
        <v>194</v>
      </c>
    </row>
    <row r="21" spans="1:104" s="237" customFormat="1" ht="31.5" x14ac:dyDescent="0.25">
      <c r="A21" s="234">
        <v>0</v>
      </c>
      <c r="B21" s="235" t="s">
        <v>616</v>
      </c>
      <c r="C21" s="234" t="s">
        <v>740</v>
      </c>
      <c r="D21" s="231">
        <v>658.22660001122108</v>
      </c>
      <c r="E21" s="231">
        <v>688.09329870476665</v>
      </c>
      <c r="F21" s="231">
        <v>0</v>
      </c>
      <c r="G21" s="231">
        <v>0</v>
      </c>
      <c r="H21" s="231">
        <v>0</v>
      </c>
      <c r="I21" s="231">
        <v>0</v>
      </c>
      <c r="J21" s="231">
        <v>0</v>
      </c>
      <c r="K21" s="231">
        <v>0</v>
      </c>
      <c r="L21" s="231">
        <v>0</v>
      </c>
      <c r="M21" s="231">
        <v>0</v>
      </c>
      <c r="N21" s="231">
        <v>0</v>
      </c>
      <c r="O21" s="231">
        <v>0</v>
      </c>
      <c r="P21" s="231">
        <v>0</v>
      </c>
      <c r="Q21" s="231">
        <v>0</v>
      </c>
      <c r="R21" s="231">
        <v>0</v>
      </c>
      <c r="S21" s="231">
        <v>0</v>
      </c>
      <c r="T21" s="231">
        <v>0</v>
      </c>
      <c r="U21" s="231">
        <v>150.6081872426</v>
      </c>
      <c r="V21" s="231">
        <v>2.2999999999999998</v>
      </c>
      <c r="W21" s="231">
        <v>0</v>
      </c>
      <c r="X21" s="231">
        <v>22.020499999999998</v>
      </c>
      <c r="Y21" s="231">
        <v>0</v>
      </c>
      <c r="Z21" s="231">
        <v>1793</v>
      </c>
      <c r="AA21" s="231">
        <v>0</v>
      </c>
      <c r="AB21" s="231">
        <v>151.21843090000002</v>
      </c>
      <c r="AC21" s="231">
        <v>2.2999999999999998</v>
      </c>
      <c r="AD21" s="231">
        <v>0</v>
      </c>
      <c r="AE21" s="231">
        <v>24.381499999999999</v>
      </c>
      <c r="AF21" s="231">
        <v>0</v>
      </c>
      <c r="AG21" s="231">
        <v>1793</v>
      </c>
      <c r="AH21" s="231">
        <v>1.29914949</v>
      </c>
      <c r="AI21" s="231">
        <v>131.46683992248433</v>
      </c>
      <c r="AJ21" s="231">
        <v>1.06</v>
      </c>
      <c r="AK21" s="231">
        <v>0</v>
      </c>
      <c r="AL21" s="231">
        <v>20.538</v>
      </c>
      <c r="AM21" s="231">
        <v>0</v>
      </c>
      <c r="AN21" s="231">
        <v>951</v>
      </c>
      <c r="AO21" s="231">
        <v>1.23363</v>
      </c>
      <c r="AP21" s="231">
        <v>109.23074360000001</v>
      </c>
      <c r="AQ21" s="231">
        <v>9.06</v>
      </c>
      <c r="AR21" s="231">
        <v>0</v>
      </c>
      <c r="AS21" s="231">
        <v>29.114000000000001</v>
      </c>
      <c r="AT21" s="231">
        <v>0</v>
      </c>
      <c r="AU21" s="231">
        <v>1078</v>
      </c>
      <c r="AV21" s="231">
        <v>0</v>
      </c>
      <c r="AW21" s="231">
        <v>111.3303992585079</v>
      </c>
      <c r="AX21" s="231">
        <v>5.2</v>
      </c>
      <c r="AY21" s="231">
        <v>0</v>
      </c>
      <c r="AZ21" s="231">
        <v>26.8</v>
      </c>
      <c r="BA21" s="231">
        <v>0</v>
      </c>
      <c r="BB21" s="231">
        <v>951</v>
      </c>
      <c r="BC21" s="231">
        <v>7</v>
      </c>
      <c r="BD21" s="231">
        <v>155.88847010713778</v>
      </c>
      <c r="BE21" s="231">
        <v>0.66</v>
      </c>
      <c r="BF21" s="231">
        <v>0</v>
      </c>
      <c r="BG21" s="231">
        <v>25.584000000000003</v>
      </c>
      <c r="BH21" s="231">
        <v>0</v>
      </c>
      <c r="BI21" s="231">
        <v>1362</v>
      </c>
      <c r="BJ21" s="231">
        <v>0</v>
      </c>
      <c r="BK21" s="231">
        <v>129.12431990224152</v>
      </c>
      <c r="BL21" s="231">
        <v>5.6</v>
      </c>
      <c r="BM21" s="231">
        <v>0</v>
      </c>
      <c r="BN21" s="231">
        <v>25.55</v>
      </c>
      <c r="BO21" s="231">
        <v>0</v>
      </c>
      <c r="BP21" s="231">
        <v>953</v>
      </c>
      <c r="BQ21" s="231">
        <v>0</v>
      </c>
      <c r="BR21" s="231">
        <v>129.12431990224152</v>
      </c>
      <c r="BS21" s="231">
        <v>5.6</v>
      </c>
      <c r="BT21" s="231">
        <v>0</v>
      </c>
      <c r="BU21" s="231">
        <v>25.55</v>
      </c>
      <c r="BV21" s="231">
        <v>0</v>
      </c>
      <c r="BW21" s="231">
        <v>953</v>
      </c>
      <c r="BX21" s="231">
        <v>0</v>
      </c>
      <c r="BY21" s="231">
        <v>134.39770419538729</v>
      </c>
      <c r="BZ21" s="231">
        <v>1.6</v>
      </c>
      <c r="CA21" s="231">
        <v>0</v>
      </c>
      <c r="CB21" s="231">
        <v>24.35</v>
      </c>
      <c r="CC21" s="231">
        <v>0</v>
      </c>
      <c r="CD21" s="231">
        <v>954</v>
      </c>
      <c r="CE21" s="231">
        <v>0</v>
      </c>
      <c r="CF21" s="231">
        <v>134.39770419538729</v>
      </c>
      <c r="CG21" s="231">
        <v>1.6</v>
      </c>
      <c r="CH21" s="231">
        <v>0</v>
      </c>
      <c r="CI21" s="231">
        <v>24.35</v>
      </c>
      <c r="CJ21" s="231">
        <v>0</v>
      </c>
      <c r="CK21" s="231">
        <v>954</v>
      </c>
      <c r="CL21" s="236">
        <v>1.29914949</v>
      </c>
      <c r="CM21" s="236">
        <v>656.92745052122098</v>
      </c>
      <c r="CN21" s="236">
        <v>15.76</v>
      </c>
      <c r="CO21" s="236">
        <v>0</v>
      </c>
      <c r="CP21" s="236">
        <v>119.2585</v>
      </c>
      <c r="CQ21" s="236">
        <v>0</v>
      </c>
      <c r="CR21" s="236">
        <v>5602</v>
      </c>
      <c r="CS21" s="236">
        <v>8.2336299999999998</v>
      </c>
      <c r="CT21" s="236">
        <v>679.85966870476659</v>
      </c>
      <c r="CU21" s="236">
        <v>19.22</v>
      </c>
      <c r="CV21" s="236">
        <v>0</v>
      </c>
      <c r="CW21" s="236">
        <v>128.9795</v>
      </c>
      <c r="CX21" s="236">
        <v>0</v>
      </c>
      <c r="CY21" s="236">
        <v>6140</v>
      </c>
      <c r="CZ21" s="350"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0"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0" t="s">
        <v>502</v>
      </c>
    </row>
    <row r="24" spans="1:104" ht="94.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0"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0"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0"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0"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0"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0"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0"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0"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0"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0"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0"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0"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0"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0"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0"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0"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0"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0"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0"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0"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0"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0"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0"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0"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0" t="s">
        <v>502</v>
      </c>
    </row>
    <row r="49" spans="1:104" ht="47.25" x14ac:dyDescent="0.25">
      <c r="A49" s="168" t="s">
        <v>556</v>
      </c>
      <c r="B49" s="146" t="s">
        <v>710</v>
      </c>
      <c r="C49" s="168" t="s">
        <v>764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0" t="s">
        <v>1096</v>
      </c>
    </row>
    <row r="50" spans="1:104" ht="31.5" x14ac:dyDescent="0.25">
      <c r="A50" s="168" t="s">
        <v>556</v>
      </c>
      <c r="B50" s="146" t="s">
        <v>711</v>
      </c>
      <c r="C50" s="168" t="s">
        <v>765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0" t="s">
        <v>1057</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0" t="s">
        <v>502</v>
      </c>
    </row>
    <row r="52" spans="1:104" ht="47.25" x14ac:dyDescent="0.25">
      <c r="A52" s="168" t="s">
        <v>557</v>
      </c>
      <c r="B52" s="146" t="s">
        <v>681</v>
      </c>
      <c r="C52" s="168" t="s">
        <v>766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0" t="s">
        <v>1097</v>
      </c>
    </row>
    <row r="53" spans="1:104" ht="31.5" x14ac:dyDescent="0.25">
      <c r="A53" s="168" t="s">
        <v>557</v>
      </c>
      <c r="B53" s="146" t="s">
        <v>682</v>
      </c>
      <c r="C53" s="168" t="s">
        <v>767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0" t="s">
        <v>1098</v>
      </c>
    </row>
    <row r="54" spans="1:104" ht="31.5" x14ac:dyDescent="0.25">
      <c r="A54" s="168" t="s">
        <v>557</v>
      </c>
      <c r="B54" s="146" t="s">
        <v>685</v>
      </c>
      <c r="C54" s="168" t="s">
        <v>768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0" t="s">
        <v>1099</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0"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0"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0"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0"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0" t="s">
        <v>502</v>
      </c>
    </row>
    <row r="60" spans="1:104" ht="94.5" x14ac:dyDescent="0.25">
      <c r="A60" s="168" t="s">
        <v>566</v>
      </c>
      <c r="B60" s="146" t="s">
        <v>683</v>
      </c>
      <c r="C60" s="168" t="s">
        <v>769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0" t="s">
        <v>1100</v>
      </c>
    </row>
    <row r="61" spans="1:104" ht="78.75" x14ac:dyDescent="0.25">
      <c r="A61" s="168" t="s">
        <v>566</v>
      </c>
      <c r="B61" s="146" t="s">
        <v>684</v>
      </c>
      <c r="C61" s="168" t="s">
        <v>770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0" t="s">
        <v>1101</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0"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0"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0"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0" t="s">
        <v>502</v>
      </c>
    </row>
    <row r="66" spans="1:104" ht="63" x14ac:dyDescent="0.25">
      <c r="A66" s="168" t="s">
        <v>648</v>
      </c>
      <c r="B66" s="146" t="s">
        <v>686</v>
      </c>
      <c r="C66" s="168" t="s">
        <v>771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0" t="s">
        <v>1102</v>
      </c>
    </row>
    <row r="67" spans="1:104" ht="47.25" x14ac:dyDescent="0.25">
      <c r="A67" s="168" t="s">
        <v>648</v>
      </c>
      <c r="B67" s="146" t="s">
        <v>687</v>
      </c>
      <c r="C67" s="168" t="s">
        <v>772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0" t="s">
        <v>1103</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0"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0"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0"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0"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0" t="s">
        <v>502</v>
      </c>
    </row>
    <row r="73" spans="1:104" ht="47.25" x14ac:dyDescent="0.25">
      <c r="A73" s="168" t="s">
        <v>571</v>
      </c>
      <c r="B73" s="146" t="s">
        <v>718</v>
      </c>
      <c r="C73" s="168" t="s">
        <v>773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0" t="s">
        <v>1055</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0"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0"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0"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0" t="s">
        <v>502</v>
      </c>
    </row>
    <row r="78" spans="1:104" x14ac:dyDescent="0.25">
      <c r="A78" s="168" t="s">
        <v>671</v>
      </c>
      <c r="B78" s="146" t="s">
        <v>688</v>
      </c>
      <c r="C78" s="168" t="s">
        <v>774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0" t="s">
        <v>502</v>
      </c>
    </row>
    <row r="79" spans="1:104" x14ac:dyDescent="0.25">
      <c r="A79" s="168" t="s">
        <v>671</v>
      </c>
      <c r="B79" s="146" t="s">
        <v>689</v>
      </c>
      <c r="C79" s="168" t="s">
        <v>775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0" t="s">
        <v>502</v>
      </c>
    </row>
    <row r="80" spans="1:104" x14ac:dyDescent="0.25">
      <c r="A80" s="168" t="s">
        <v>671</v>
      </c>
      <c r="B80" s="146" t="s">
        <v>690</v>
      </c>
      <c r="C80" s="168" t="s">
        <v>776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0" t="s">
        <v>502</v>
      </c>
    </row>
    <row r="81" spans="1:104" ht="63" x14ac:dyDescent="0.25">
      <c r="A81" s="168" t="s">
        <v>671</v>
      </c>
      <c r="B81" s="146" t="s">
        <v>691</v>
      </c>
      <c r="C81" s="168" t="s">
        <v>777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0" t="s">
        <v>1104</v>
      </c>
    </row>
    <row r="82" spans="1:104" ht="31.5" x14ac:dyDescent="0.25">
      <c r="A82" s="168" t="s">
        <v>671</v>
      </c>
      <c r="B82" s="146" t="s">
        <v>697</v>
      </c>
      <c r="C82" s="168" t="s">
        <v>778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0" t="s">
        <v>1058</v>
      </c>
    </row>
    <row r="83" spans="1:104" ht="31.5" x14ac:dyDescent="0.25">
      <c r="A83" s="168" t="s">
        <v>671</v>
      </c>
      <c r="B83" s="146" t="s">
        <v>698</v>
      </c>
      <c r="C83" s="168" t="s">
        <v>779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0" t="s">
        <v>1059</v>
      </c>
    </row>
    <row r="84" spans="1:104" ht="110.25" x14ac:dyDescent="0.25">
      <c r="A84" s="168" t="s">
        <v>671</v>
      </c>
      <c r="B84" s="146" t="s">
        <v>699</v>
      </c>
      <c r="C84" s="168" t="s">
        <v>780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0" t="s">
        <v>1091</v>
      </c>
    </row>
    <row r="85" spans="1:104" s="195" customFormat="1" ht="126" x14ac:dyDescent="0.25">
      <c r="A85" s="232" t="s">
        <v>671</v>
      </c>
      <c r="B85" s="233" t="s">
        <v>700</v>
      </c>
      <c r="C85" s="232" t="s">
        <v>781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0" t="s">
        <v>1105</v>
      </c>
    </row>
    <row r="86" spans="1:104" ht="110.25" x14ac:dyDescent="0.25">
      <c r="A86" s="168" t="s">
        <v>671</v>
      </c>
      <c r="B86" s="146" t="s">
        <v>701</v>
      </c>
      <c r="C86" s="168" t="s">
        <v>782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0" t="s">
        <v>1106</v>
      </c>
    </row>
    <row r="87" spans="1:104" ht="110.25" x14ac:dyDescent="0.25">
      <c r="A87" s="168" t="s">
        <v>671</v>
      </c>
      <c r="B87" s="146" t="s">
        <v>702</v>
      </c>
      <c r="C87" s="168" t="s">
        <v>783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0" t="s">
        <v>1106</v>
      </c>
    </row>
    <row r="88" spans="1:104" ht="126" x14ac:dyDescent="0.25">
      <c r="A88" s="168" t="s">
        <v>671</v>
      </c>
      <c r="B88" s="146" t="s">
        <v>703</v>
      </c>
      <c r="C88" s="168" t="s">
        <v>784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0" t="s">
        <v>502</v>
      </c>
    </row>
    <row r="89" spans="1:104" ht="94.5" x14ac:dyDescent="0.25">
      <c r="A89" s="168" t="s">
        <v>671</v>
      </c>
      <c r="B89" s="146" t="s">
        <v>704</v>
      </c>
      <c r="C89" s="168" t="s">
        <v>785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0" t="s">
        <v>502</v>
      </c>
    </row>
    <row r="90" spans="1:104" ht="110.25" x14ac:dyDescent="0.25">
      <c r="A90" s="168" t="s">
        <v>671</v>
      </c>
      <c r="B90" s="146" t="s">
        <v>705</v>
      </c>
      <c r="C90" s="168" t="s">
        <v>786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0" t="s">
        <v>502</v>
      </c>
    </row>
    <row r="91" spans="1:104" ht="126" x14ac:dyDescent="0.25">
      <c r="A91" s="168" t="s">
        <v>671</v>
      </c>
      <c r="B91" s="146" t="s">
        <v>706</v>
      </c>
      <c r="C91" s="168" t="s">
        <v>787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0" t="s">
        <v>502</v>
      </c>
    </row>
    <row r="92" spans="1:104" ht="126" x14ac:dyDescent="0.25">
      <c r="A92" s="168" t="s">
        <v>671</v>
      </c>
      <c r="B92" s="146" t="s">
        <v>707</v>
      </c>
      <c r="C92" s="168" t="s">
        <v>788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0" t="s">
        <v>502</v>
      </c>
    </row>
    <row r="93" spans="1:104" ht="47.25" x14ac:dyDescent="0.25">
      <c r="A93" s="168" t="s">
        <v>671</v>
      </c>
      <c r="B93" s="146" t="s">
        <v>708</v>
      </c>
      <c r="C93" s="168" t="s">
        <v>789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0" t="s">
        <v>1107</v>
      </c>
    </row>
    <row r="94" spans="1:104" ht="110.25" x14ac:dyDescent="0.25">
      <c r="A94" s="168" t="s">
        <v>671</v>
      </c>
      <c r="B94" s="146" t="s">
        <v>709</v>
      </c>
      <c r="C94" s="168" t="s">
        <v>790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0" t="s">
        <v>1108</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0" t="s">
        <v>502</v>
      </c>
    </row>
    <row r="96" spans="1:104" ht="157.5" x14ac:dyDescent="0.25">
      <c r="A96" s="168" t="s">
        <v>673</v>
      </c>
      <c r="B96" s="146" t="s">
        <v>692</v>
      </c>
      <c r="C96" s="168" t="s">
        <v>791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0" t="s">
        <v>1054</v>
      </c>
    </row>
    <row r="97" spans="1:104" ht="173.25" x14ac:dyDescent="0.25">
      <c r="A97" s="168" t="s">
        <v>673</v>
      </c>
      <c r="B97" s="146" t="s">
        <v>693</v>
      </c>
      <c r="C97" s="168" t="s">
        <v>792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0" t="s">
        <v>1054</v>
      </c>
    </row>
    <row r="98" spans="1:104" ht="157.5" x14ac:dyDescent="0.25">
      <c r="A98" s="168" t="s">
        <v>673</v>
      </c>
      <c r="B98" s="146" t="s">
        <v>694</v>
      </c>
      <c r="C98" s="168" t="s">
        <v>793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0" t="s">
        <v>1109</v>
      </c>
    </row>
    <row r="99" spans="1:104" ht="141.75" x14ac:dyDescent="0.25">
      <c r="A99" s="168" t="s">
        <v>673</v>
      </c>
      <c r="B99" s="146" t="s">
        <v>695</v>
      </c>
      <c r="C99" s="168" t="s">
        <v>794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0" t="s">
        <v>502</v>
      </c>
    </row>
    <row r="100" spans="1:104" ht="173.25" x14ac:dyDescent="0.25">
      <c r="A100" s="168" t="s">
        <v>673</v>
      </c>
      <c r="B100" s="146" t="s">
        <v>696</v>
      </c>
      <c r="C100" s="168" t="s">
        <v>795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0" t="s">
        <v>1110</v>
      </c>
    </row>
    <row r="101" spans="1:104" ht="78.75" x14ac:dyDescent="0.25">
      <c r="A101" s="168" t="s">
        <v>673</v>
      </c>
      <c r="B101" s="146" t="s">
        <v>897</v>
      </c>
      <c r="C101" s="168" t="s">
        <v>1094</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0" t="s">
        <v>1056</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0"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0" t="s">
        <v>502</v>
      </c>
    </row>
    <row r="104" spans="1:104" x14ac:dyDescent="0.25">
      <c r="A104" s="168" t="s">
        <v>676</v>
      </c>
      <c r="B104" s="146" t="s">
        <v>712</v>
      </c>
      <c r="C104" s="168" t="s">
        <v>796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0" t="s">
        <v>1057</v>
      </c>
    </row>
    <row r="105" spans="1:104" ht="31.5" x14ac:dyDescent="0.25">
      <c r="A105" s="168" t="s">
        <v>676</v>
      </c>
      <c r="B105" s="146" t="s">
        <v>714</v>
      </c>
      <c r="C105" s="168" t="s">
        <v>797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0" t="s">
        <v>1092</v>
      </c>
    </row>
    <row r="106" spans="1:104" ht="63" x14ac:dyDescent="0.25">
      <c r="A106" s="168" t="s">
        <v>676</v>
      </c>
      <c r="B106" s="146" t="s">
        <v>713</v>
      </c>
      <c r="C106" s="168" t="s">
        <v>798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0" t="s">
        <v>502</v>
      </c>
    </row>
    <row r="107" spans="1:104" ht="31.5" x14ac:dyDescent="0.25">
      <c r="A107" s="168" t="s">
        <v>676</v>
      </c>
      <c r="B107" s="146" t="s">
        <v>719</v>
      </c>
      <c r="C107" s="168" t="s">
        <v>799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0" t="s">
        <v>1057</v>
      </c>
    </row>
    <row r="108" spans="1:104" ht="31.5" x14ac:dyDescent="0.25">
      <c r="A108" s="168" t="s">
        <v>676</v>
      </c>
      <c r="B108" s="146" t="s">
        <v>720</v>
      </c>
      <c r="C108" s="168" t="s">
        <v>800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0" t="s">
        <v>1057</v>
      </c>
    </row>
    <row r="109" spans="1:104" ht="47.25" x14ac:dyDescent="0.25">
      <c r="A109" s="168" t="s">
        <v>676</v>
      </c>
      <c r="B109" s="146" t="s">
        <v>721</v>
      </c>
      <c r="C109" s="168" t="s">
        <v>801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0" t="s">
        <v>1057</v>
      </c>
    </row>
    <row r="110" spans="1:104" ht="47.25" x14ac:dyDescent="0.25">
      <c r="A110" s="168" t="s">
        <v>676</v>
      </c>
      <c r="B110" s="146" t="s">
        <v>722</v>
      </c>
      <c r="C110" s="168" t="s">
        <v>802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0" t="s">
        <v>502</v>
      </c>
    </row>
    <row r="111" spans="1:104" ht="31.5" x14ac:dyDescent="0.25">
      <c r="A111" s="168" t="s">
        <v>676</v>
      </c>
      <c r="B111" s="146" t="s">
        <v>723</v>
      </c>
      <c r="C111" s="168" t="s">
        <v>803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0" t="s">
        <v>502</v>
      </c>
    </row>
    <row r="112" spans="1:104" ht="31.5" x14ac:dyDescent="0.25">
      <c r="A112" s="168" t="s">
        <v>676</v>
      </c>
      <c r="B112" s="146" t="s">
        <v>724</v>
      </c>
      <c r="C112" s="168" t="s">
        <v>804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0" t="s">
        <v>1057</v>
      </c>
    </row>
    <row r="113" spans="1:104" ht="47.25" x14ac:dyDescent="0.25">
      <c r="A113" s="168" t="s">
        <v>676</v>
      </c>
      <c r="B113" s="146" t="s">
        <v>725</v>
      </c>
      <c r="C113" s="168" t="s">
        <v>805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0" t="s">
        <v>502</v>
      </c>
    </row>
    <row r="114" spans="1:104" ht="31.5" x14ac:dyDescent="0.25">
      <c r="A114" s="168" t="s">
        <v>676</v>
      </c>
      <c r="B114" s="146" t="s">
        <v>726</v>
      </c>
      <c r="C114" s="168" t="s">
        <v>806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0" t="s">
        <v>1093</v>
      </c>
    </row>
    <row r="115" spans="1:104" ht="31.5" x14ac:dyDescent="0.25">
      <c r="A115" s="168" t="s">
        <v>676</v>
      </c>
      <c r="B115" s="146" t="s">
        <v>727</v>
      </c>
      <c r="C115" s="168" t="s">
        <v>807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0" t="s">
        <v>502</v>
      </c>
    </row>
    <row r="116" spans="1:104" x14ac:dyDescent="0.25">
      <c r="A116" s="168" t="s">
        <v>676</v>
      </c>
      <c r="B116" s="146" t="s">
        <v>715</v>
      </c>
      <c r="C116" s="168" t="s">
        <v>807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0" t="s">
        <v>502</v>
      </c>
    </row>
    <row r="117" spans="1:104" ht="47.25" x14ac:dyDescent="0.25">
      <c r="A117" s="168" t="s">
        <v>676</v>
      </c>
      <c r="B117" s="146" t="s">
        <v>728</v>
      </c>
      <c r="C117" s="168" t="s">
        <v>808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0" t="s">
        <v>502</v>
      </c>
    </row>
    <row r="118" spans="1:104" ht="47.25" x14ac:dyDescent="0.25">
      <c r="A118" s="168" t="s">
        <v>676</v>
      </c>
      <c r="B118" s="146" t="s">
        <v>729</v>
      </c>
      <c r="C118" s="168" t="s">
        <v>809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0" t="s">
        <v>1091</v>
      </c>
    </row>
    <row r="119" spans="1:104" ht="63" x14ac:dyDescent="0.25">
      <c r="A119" s="168" t="s">
        <v>676</v>
      </c>
      <c r="B119" s="146" t="s">
        <v>730</v>
      </c>
      <c r="C119" s="168" t="s">
        <v>810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0" t="s">
        <v>1091</v>
      </c>
    </row>
    <row r="120" spans="1:104" ht="47.25" x14ac:dyDescent="0.25">
      <c r="A120" s="168" t="s">
        <v>676</v>
      </c>
      <c r="B120" s="146" t="s">
        <v>731</v>
      </c>
      <c r="C120" s="168" t="s">
        <v>811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0" t="s">
        <v>502</v>
      </c>
    </row>
    <row r="121" spans="1:104" ht="31.5" x14ac:dyDescent="0.25">
      <c r="A121" s="168" t="s">
        <v>676</v>
      </c>
      <c r="B121" s="146" t="s">
        <v>732</v>
      </c>
      <c r="C121" s="168" t="s">
        <v>812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0" t="s">
        <v>502</v>
      </c>
    </row>
    <row r="122" spans="1:104" ht="31.5" x14ac:dyDescent="0.25">
      <c r="A122" s="168" t="s">
        <v>676</v>
      </c>
      <c r="B122" s="146" t="s">
        <v>716</v>
      </c>
      <c r="C122" s="168" t="s">
        <v>813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0" t="s">
        <v>1057</v>
      </c>
    </row>
    <row r="123" spans="1:104" ht="31.5" x14ac:dyDescent="0.25">
      <c r="A123" s="168" t="s">
        <v>676</v>
      </c>
      <c r="B123" s="146" t="s">
        <v>733</v>
      </c>
      <c r="C123" s="168" t="s">
        <v>814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0" t="s">
        <v>1113</v>
      </c>
    </row>
    <row r="124" spans="1:104" ht="31.5" x14ac:dyDescent="0.25">
      <c r="A124" s="168" t="s">
        <v>676</v>
      </c>
      <c r="B124" s="146" t="s">
        <v>734</v>
      </c>
      <c r="C124" s="168" t="s">
        <v>815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0" t="s">
        <v>1113</v>
      </c>
    </row>
    <row r="125" spans="1:104" ht="31.5" x14ac:dyDescent="0.25">
      <c r="A125" s="168" t="s">
        <v>676</v>
      </c>
      <c r="B125" s="146" t="s">
        <v>735</v>
      </c>
      <c r="C125" s="168" t="s">
        <v>816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0" t="s">
        <v>1113</v>
      </c>
    </row>
    <row r="126" spans="1:104" x14ac:dyDescent="0.25">
      <c r="A126" s="168" t="s">
        <v>676</v>
      </c>
      <c r="B126" s="146" t="s">
        <v>736</v>
      </c>
      <c r="C126" s="168" t="s">
        <v>817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0" t="s">
        <v>1113</v>
      </c>
    </row>
    <row r="127" spans="1:104" ht="78.75" x14ac:dyDescent="0.25">
      <c r="A127" s="168" t="s">
        <v>676</v>
      </c>
      <c r="B127" s="146" t="s">
        <v>717</v>
      </c>
      <c r="C127" s="168" t="s">
        <v>818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0" t="s">
        <v>1057</v>
      </c>
    </row>
    <row r="128" spans="1:104" ht="78.75" x14ac:dyDescent="0.25">
      <c r="A128" s="168" t="s">
        <v>676</v>
      </c>
      <c r="B128" s="146" t="s">
        <v>737</v>
      </c>
      <c r="C128" s="168" t="s">
        <v>819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0" t="s">
        <v>1111</v>
      </c>
    </row>
    <row r="129" spans="1:104" ht="47.25" x14ac:dyDescent="0.25">
      <c r="A129" s="168" t="s">
        <v>676</v>
      </c>
      <c r="B129" s="146" t="s">
        <v>738</v>
      </c>
      <c r="C129" s="168" t="s">
        <v>820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0" t="s">
        <v>1112</v>
      </c>
    </row>
    <row r="130" spans="1:104" ht="63" x14ac:dyDescent="0.25">
      <c r="A130" s="168" t="s">
        <v>676</v>
      </c>
      <c r="B130" s="146" t="s">
        <v>739</v>
      </c>
      <c r="C130" s="168" t="s">
        <v>821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0" t="s">
        <v>1111</v>
      </c>
    </row>
  </sheetData>
  <autoFilter ref="A20:DN130"/>
  <mergeCells count="54">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 ref="A4:AG4"/>
    <mergeCell ref="A5:AG5"/>
    <mergeCell ref="A6:AG6"/>
    <mergeCell ref="A7:AG7"/>
    <mergeCell ref="A8:AG8"/>
    <mergeCell ref="B15:B19"/>
    <mergeCell ref="C15:C19"/>
    <mergeCell ref="D15:E17"/>
    <mergeCell ref="F15:S16"/>
    <mergeCell ref="T15:AG15"/>
    <mergeCell ref="F17:L17"/>
    <mergeCell ref="M17:S17"/>
    <mergeCell ref="D18:D19"/>
    <mergeCell ref="E18:E19"/>
    <mergeCell ref="G18:L18"/>
    <mergeCell ref="N18:S18"/>
    <mergeCell ref="AB18:AG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AI18:AN18"/>
    <mergeCell ref="AP18:AU18"/>
    <mergeCell ref="AW18:BB18"/>
    <mergeCell ref="BD18:BI18"/>
    <mergeCell ref="CM18:CR18"/>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48" t="s">
        <v>196</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row>
    <row r="5" spans="1:67" ht="18.75" x14ac:dyDescent="0.3">
      <c r="A5" s="449" t="s">
        <v>4</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0" t="s">
        <v>110</v>
      </c>
      <c r="B7" s="450"/>
      <c r="C7" s="450"/>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1" t="s">
        <v>5</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47" t="s">
        <v>7</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44" t="s">
        <v>8</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45"/>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35" t="s">
        <v>9</v>
      </c>
      <c r="B16" s="435" t="s">
        <v>10</v>
      </c>
      <c r="C16" s="435" t="s">
        <v>11</v>
      </c>
      <c r="D16" s="446" t="s">
        <v>197</v>
      </c>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26"/>
      <c r="AN16" s="26"/>
      <c r="AO16" s="26"/>
      <c r="AP16" s="26"/>
    </row>
    <row r="17" spans="1:42" ht="43.5" customHeight="1" x14ac:dyDescent="0.25">
      <c r="A17" s="435"/>
      <c r="B17" s="435"/>
      <c r="C17" s="435"/>
      <c r="D17" s="446" t="s">
        <v>198</v>
      </c>
      <c r="E17" s="446"/>
      <c r="F17" s="446"/>
      <c r="G17" s="446"/>
      <c r="H17" s="446"/>
      <c r="I17" s="446"/>
      <c r="J17" s="446"/>
      <c r="K17" s="446" t="s">
        <v>199</v>
      </c>
      <c r="L17" s="446"/>
      <c r="M17" s="446"/>
      <c r="N17" s="446"/>
      <c r="O17" s="446"/>
      <c r="P17" s="446"/>
      <c r="Q17" s="446"/>
      <c r="R17" s="446" t="s">
        <v>200</v>
      </c>
      <c r="S17" s="446"/>
      <c r="T17" s="446"/>
      <c r="U17" s="446"/>
      <c r="V17" s="446"/>
      <c r="W17" s="446"/>
      <c r="X17" s="446"/>
      <c r="Y17" s="446" t="s">
        <v>201</v>
      </c>
      <c r="Z17" s="446"/>
      <c r="AA17" s="446"/>
      <c r="AB17" s="446"/>
      <c r="AC17" s="446"/>
      <c r="AD17" s="446"/>
      <c r="AE17" s="446"/>
      <c r="AF17" s="435" t="s">
        <v>202</v>
      </c>
      <c r="AG17" s="435"/>
      <c r="AH17" s="435"/>
      <c r="AI17" s="435"/>
      <c r="AJ17" s="435"/>
      <c r="AK17" s="435"/>
      <c r="AL17" s="435"/>
      <c r="AM17" s="26"/>
      <c r="AN17" s="26"/>
      <c r="AO17" s="26"/>
      <c r="AP17" s="26"/>
    </row>
    <row r="18" spans="1:42" ht="43.5" customHeight="1" x14ac:dyDescent="0.25">
      <c r="A18" s="435"/>
      <c r="B18" s="435"/>
      <c r="C18" s="435"/>
      <c r="D18" s="126" t="s">
        <v>116</v>
      </c>
      <c r="E18" s="446" t="s">
        <v>117</v>
      </c>
      <c r="F18" s="446"/>
      <c r="G18" s="446"/>
      <c r="H18" s="446"/>
      <c r="I18" s="446"/>
      <c r="J18" s="446"/>
      <c r="K18" s="126" t="s">
        <v>116</v>
      </c>
      <c r="L18" s="435" t="s">
        <v>117</v>
      </c>
      <c r="M18" s="435"/>
      <c r="N18" s="435"/>
      <c r="O18" s="435"/>
      <c r="P18" s="435"/>
      <c r="Q18" s="435"/>
      <c r="R18" s="126" t="s">
        <v>116</v>
      </c>
      <c r="S18" s="435" t="s">
        <v>117</v>
      </c>
      <c r="T18" s="435"/>
      <c r="U18" s="435"/>
      <c r="V18" s="435"/>
      <c r="W18" s="435"/>
      <c r="X18" s="435"/>
      <c r="Y18" s="126" t="s">
        <v>116</v>
      </c>
      <c r="Z18" s="435" t="s">
        <v>117</v>
      </c>
      <c r="AA18" s="435"/>
      <c r="AB18" s="435"/>
      <c r="AC18" s="435"/>
      <c r="AD18" s="435"/>
      <c r="AE18" s="435"/>
      <c r="AF18" s="126" t="s">
        <v>116</v>
      </c>
      <c r="AG18" s="435" t="s">
        <v>117</v>
      </c>
      <c r="AH18" s="435"/>
      <c r="AI18" s="435"/>
      <c r="AJ18" s="435"/>
      <c r="AK18" s="435"/>
      <c r="AL18" s="435"/>
    </row>
    <row r="19" spans="1:42" ht="87.75" customHeight="1" x14ac:dyDescent="0.25">
      <c r="A19" s="435"/>
      <c r="B19" s="435"/>
      <c r="C19" s="435"/>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В0228_1074205010351_02_0_69_!A21</f>
        <v>0</v>
      </c>
      <c r="B21" s="146" t="str">
        <f>В0228_1074205010351_02_0_69_!B21</f>
        <v>ВСЕГО по инвестиционной программе, в том числе:</v>
      </c>
      <c r="C21" s="19" t="str">
        <f>В0228_1074205010351_02_0_69_!C21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В0228_1074205010351_02_0_69_!A22</f>
        <v>0.1</v>
      </c>
      <c r="B22" s="146" t="str">
        <f>В0228_1074205010351_02_0_69_!B22</f>
        <v>Технологическое присоединение, всего</v>
      </c>
      <c r="C22" s="19" t="str">
        <f>В0228_1074205010351_02_0_69_!C22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В0228_1074205010351_02_0_69_!A23</f>
        <v>0.2</v>
      </c>
      <c r="B23" s="146" t="str">
        <f>В0228_1074205010351_02_0_69_!B23</f>
        <v>Реконструкция, модернизация, техническое перевооружение, всего</v>
      </c>
      <c r="C23" s="19" t="str">
        <f>В0228_1074205010351_02_0_69_!C23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В0228_1074205010351_02_0_69_!A24</f>
        <v>0.3</v>
      </c>
      <c r="B24" s="146" t="str">
        <f>В0228_1074205010351_02_0_69_!B24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В0228_1074205010351_02_0_69_!C24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В0228_1074205010351_02_0_69_!A25</f>
        <v>0.4</v>
      </c>
      <c r="B25" s="146" t="str">
        <f>В0228_1074205010351_02_0_69_!B25</f>
        <v>Прочее новое строительство объектов электросетевого хозяйства, всего</v>
      </c>
      <c r="C25" s="19" t="str">
        <f>В0228_1074205010351_02_0_69_!C25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В0228_1074205010351_02_0_69_!A26</f>
        <v>0.5</v>
      </c>
      <c r="B26" s="146" t="str">
        <f>В0228_1074205010351_02_0_69_!B26</f>
        <v>Покупка земельных участков для целей реализации инвестиционных проектов, всего</v>
      </c>
      <c r="C26" s="19" t="str">
        <f>В0228_1074205010351_02_0_69_!C26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В0228_1074205010351_02_0_69_!A27</f>
        <v>0.6</v>
      </c>
      <c r="B27" s="146" t="str">
        <f>В0228_1074205010351_02_0_69_!B27</f>
        <v>Прочие инвестиционные проекты, всего</v>
      </c>
      <c r="C27" s="19" t="str">
        <f>В0228_1074205010351_02_0_69_!C27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В0228_1074205010351_02_0_69_!A28</f>
        <v>1.1</v>
      </c>
      <c r="B28" s="146" t="str">
        <f>В0228_1074205010351_02_0_69_!B28</f>
        <v>Технологическое присоединение, всего, в том числе:</v>
      </c>
      <c r="C28" s="19" t="str">
        <f>В0228_1074205010351_02_0_69_!C28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В0228_1074205010351_02_0_69_!A29</f>
        <v>1.1.1</v>
      </c>
      <c r="B29" s="146" t="str">
        <f>В0228_1074205010351_02_0_69_!B29</f>
        <v>Технологическое присоединение энергопринимающих устройств потребителей, всего, в том числе:</v>
      </c>
      <c r="C29" s="19" t="str">
        <f>В0228_1074205010351_02_0_69_!C29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В0228_1074205010351_02_0_69_!A30</f>
        <v>1.1.1.1</v>
      </c>
      <c r="B30" s="146" t="str">
        <f>В0228_1074205010351_02_0_69_!B30</f>
        <v>Технологическое присоединение энергопринимающих устройств потребителей максимальной мощностью до 15 кВт включительно, всего</v>
      </c>
      <c r="C30" s="19" t="str">
        <f>В0228_1074205010351_02_0_69_!C30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В0228_1074205010351_02_0_69_!A31</f>
        <v>1.1.1.2</v>
      </c>
      <c r="B31" s="146" t="str">
        <f>В0228_1074205010351_02_0_69_!B31</f>
        <v>Технологическое присоединение энергопринимающих устройств потребителей максимальной мощностью до 150 кВт включительно, всего</v>
      </c>
      <c r="C31" s="19" t="str">
        <f>В0228_1074205010351_02_0_69_!C31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В0228_1074205010351_02_0_69_!A32</f>
        <v>1.1.1.3</v>
      </c>
      <c r="B32" s="146" t="str">
        <f>В0228_1074205010351_02_0_69_!B32</f>
        <v>Технологическое присоединение энергопринимающих устройств потребителей свыше 150 кВт, всего, в том числе:</v>
      </c>
      <c r="C32" s="19" t="str">
        <f>В0228_1074205010351_02_0_69_!C32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В0228_1074205010351_02_0_69_!A33</f>
        <v>1.1.2</v>
      </c>
      <c r="B33" s="146" t="str">
        <f>В0228_1074205010351_02_0_69_!B33</f>
        <v>Технологическое присоединение объектов электросетевого хозяйства, всего, в том числе:</v>
      </c>
      <c r="C33" s="19" t="str">
        <f>В0228_1074205010351_02_0_69_!C33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В0228_1074205010351_02_0_69_!A34</f>
        <v>1.1.2.1</v>
      </c>
      <c r="B34" s="146" t="str">
        <f>В0228_1074205010351_02_0_69_!B34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В0228_1074205010351_02_0_69_!C34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В0228_1074205010351_02_0_69_!A35</f>
        <v>1.1.2.2</v>
      </c>
      <c r="B35" s="146" t="str">
        <f>В0228_1074205010351_02_0_69_!B35</f>
        <v>Технологическое присоединение к электрическим сетям иных сетевых организаций, всего, в том числе:</v>
      </c>
      <c r="C35" s="19" t="str">
        <f>В0228_1074205010351_02_0_69_!C35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В0228_1074205010351_02_0_69_!A36</f>
        <v>1.1.3</v>
      </c>
      <c r="B36" s="146" t="str">
        <f>В0228_1074205010351_02_0_69_!B36</f>
        <v>Технологическое присоединение объектов по производству электрической энергии всего, в том числе:</v>
      </c>
      <c r="C36" s="19" t="str">
        <f>В0228_1074205010351_02_0_69_!C36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В0228_1074205010351_02_0_69_!A37</f>
        <v>1.1.3.1</v>
      </c>
      <c r="B37" s="146" t="str">
        <f>В0228_1074205010351_02_0_69_!B37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В0228_1074205010351_02_0_69_!C37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В0228_1074205010351_02_0_69_!A38</f>
        <v>1.1.3.1</v>
      </c>
      <c r="B38" s="146" t="str">
        <f>В0228_1074205010351_02_0_69_!B38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В0228_1074205010351_02_0_69_!C38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В0228_1074205010351_02_0_69_!A39</f>
        <v>1.1.3.1</v>
      </c>
      <c r="B39" s="146" t="str">
        <f>В0228_1074205010351_02_0_69_!B39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В0228_1074205010351_02_0_69_!C39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В0228_1074205010351_02_0_69_!A40</f>
        <v>1.1.3.2</v>
      </c>
      <c r="B40" s="146" t="str">
        <f>В0228_1074205010351_02_0_69_!B40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В0228_1074205010351_02_0_69_!C40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В0228_1074205010351_02_0_69_!A41</f>
        <v>1.1.3.2</v>
      </c>
      <c r="B41" s="146" t="str">
        <f>В0228_1074205010351_02_0_69_!B41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В0228_1074205010351_02_0_69_!C41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В0228_1074205010351_02_0_69_!A42</f>
        <v>1.1.3.2</v>
      </c>
      <c r="B42" s="146" t="str">
        <f>В0228_1074205010351_02_0_69_!B42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В0228_1074205010351_02_0_69_!C42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В0228_1074205010351_02_0_69_!A43</f>
        <v>1.1.4</v>
      </c>
      <c r="B43" s="146" t="str">
        <f>В0228_1074205010351_02_0_69_!B43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В0228_1074205010351_02_0_69_!C43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В0228_1074205010351_02_0_69_!A44</f>
        <v>1.1.4.1</v>
      </c>
      <c r="B44" s="146" t="str">
        <f>В0228_1074205010351_02_0_69_!B44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В0228_1074205010351_02_0_69_!C44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В0228_1074205010351_02_0_69_!A45</f>
        <v>1.1.4.2</v>
      </c>
      <c r="B45" s="146" t="str">
        <f>В0228_1074205010351_02_0_69_!B45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В0228_1074205010351_02_0_69_!C45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В0228_1074205010351_02_0_69_!A46</f>
        <v>1.2</v>
      </c>
      <c r="B46" s="146" t="str">
        <f>В0228_1074205010351_02_0_69_!B46</f>
        <v>Реконструкция, модернизация, техническое перевооружение всего, в том числе:</v>
      </c>
      <c r="C46" s="19" t="str">
        <f>В0228_1074205010351_02_0_69_!C46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В0228_1074205010351_02_0_69_!A47</f>
        <v>1.2.1</v>
      </c>
      <c r="B47" s="146" t="str">
        <f>В0228_1074205010351_02_0_69_!B47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В0228_1074205010351_02_0_69_!C47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В0228_1074205010351_02_0_69_!A48</f>
        <v>1.2.1.1</v>
      </c>
      <c r="B48" s="146" t="str">
        <f>В0228_1074205010351_02_0_69_!B48</f>
        <v>Реконструкция трансформаторных и иных подстанций, всего, в числе:</v>
      </c>
      <c r="C48" s="19" t="str">
        <f>В0228_1074205010351_02_0_69_!C48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63" x14ac:dyDescent="0.25">
      <c r="A49" s="19" t="str">
        <f>В0228_1074205010351_02_0_69_!A49</f>
        <v>1.2.1.1.1</v>
      </c>
      <c r="B49" s="146" t="str">
        <f>В0228_1074205010351_02_0_69_!B49</f>
        <v>Замена масленых выключателей на вакуумные выключатели с установкой систем телемеханики и СДТУ на ЗРУ-6кВ п\с "ГПЗ-5"</v>
      </c>
      <c r="C49" s="19" t="str">
        <f>В0228_1074205010351_02_0_69_!C49</f>
        <v>H_0001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63" x14ac:dyDescent="0.25">
      <c r="A50" s="19" t="str">
        <f>В0228_1074205010351_02_0_69_!A50</f>
        <v>1.2.1.1.2</v>
      </c>
      <c r="B50" s="146" t="str">
        <f>В0228_1074205010351_02_0_69_!B50</f>
        <v>Замена масленых выключателей на вакуумные выключатели с установкой систем телемеханики и СДТУ на РП-2</v>
      </c>
      <c r="C50" s="19" t="str">
        <f>В0228_1074205010351_02_0_69_!C50</f>
        <v>H_0002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63" x14ac:dyDescent="0.25">
      <c r="A51" s="19" t="str">
        <f>В0228_1074205010351_02_0_69_!A51</f>
        <v>1.2.1.1.3</v>
      </c>
      <c r="B51" s="146" t="str">
        <f>В0228_1074205010351_02_0_69_!B51</f>
        <v>Замена масленых выключателей на вакуумные выключатели с установкой систем телемеханики и СДТУ на РП-1</v>
      </c>
      <c r="C51" s="19" t="str">
        <f>В0228_1074205010351_02_0_69_!C51</f>
        <v>H_0003</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78.75" x14ac:dyDescent="0.25">
      <c r="A52" s="19" t="str">
        <f>В0228_1074205010351_02_0_69_!A52</f>
        <v>1.2.1.2</v>
      </c>
      <c r="B52" s="146" t="str">
        <f>В0228_1074205010351_02_0_69_!B52</f>
        <v>Модернизация, техническое перевооружение трансформаторных и иных подстанций, распределительных пунктов, всего, в том числе:</v>
      </c>
      <c r="C52" s="19" t="str">
        <f>В0228_1074205010351_02_0_69_!C52</f>
        <v>Г</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x14ac:dyDescent="0.25">
      <c r="A53" s="19">
        <f>В0228_1074205010351_02_0_69_!A53</f>
        <v>0</v>
      </c>
      <c r="B53" s="146">
        <f>В0228_1074205010351_02_0_69_!B53</f>
        <v>0</v>
      </c>
      <c r="C53" s="19">
        <f>В0228_1074205010351_02_0_69_!C53</f>
        <v>0</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x14ac:dyDescent="0.25">
      <c r="A54" s="19">
        <f>В0228_1074205010351_02_0_69_!A54</f>
        <v>0</v>
      </c>
      <c r="B54" s="146">
        <f>В0228_1074205010351_02_0_69_!B54</f>
        <v>0</v>
      </c>
      <c r="C54" s="19">
        <f>В0228_1074205010351_02_0_69_!C54</f>
        <v>0</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В0228_1074205010351_02_0_69_!A55</f>
        <v>1.2.2</v>
      </c>
      <c r="B55" s="146" t="str">
        <f>В0228_1074205010351_02_0_69_!B55</f>
        <v>Реконструкция, модернизация, техническое перевооружение линий электропередачи, всего, в том числе:</v>
      </c>
      <c r="C55" s="19" t="str">
        <f>В0228_1074205010351_02_0_69_!C55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В0228_1074205010351_02_0_69_!A56</f>
        <v>1.2.2.1</v>
      </c>
      <c r="B56" s="146" t="str">
        <f>В0228_1074205010351_02_0_69_!B56</f>
        <v>Реконструкция линий электропередачи, всего, в том числе:</v>
      </c>
      <c r="C56" s="19" t="str">
        <f>В0228_1074205010351_02_0_69_!C56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В0228_1074205010351_02_0_69_!A57</f>
        <v>1.2.2.2</v>
      </c>
      <c r="B57" s="146" t="str">
        <f>В0228_1074205010351_02_0_69_!B57</f>
        <v>Модернизация, техническое перевооружение линий электропередачи, всего, в том числе:</v>
      </c>
      <c r="C57" s="19" t="str">
        <f>В0228_1074205010351_02_0_69_!C57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В0228_1074205010351_02_0_69_!A58</f>
        <v>1.2.3</v>
      </c>
      <c r="B58" s="146" t="str">
        <f>В0228_1074205010351_02_0_69_!B58</f>
        <v>Развитие и модернизация учета электрической энергии (мощности), всего, в том числе:</v>
      </c>
      <c r="C58" s="19" t="str">
        <f>В0228_1074205010351_02_0_69_!C58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В0228_1074205010351_02_0_69_!A59</f>
        <v>1.2.3.1</v>
      </c>
      <c r="B59" s="146" t="str">
        <f>В0228_1074205010351_02_0_69_!B59</f>
        <v>"Установка приборов учета, класс напряжения 0,22 (0,4) кВ, всего, в том числе:"</v>
      </c>
      <c r="C59" s="19" t="str">
        <f>В0228_1074205010351_02_0_69_!C59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x14ac:dyDescent="0.25">
      <c r="A60" s="19">
        <f>В0228_1074205010351_02_0_69_!A60</f>
        <v>0</v>
      </c>
      <c r="B60" s="146">
        <f>В0228_1074205010351_02_0_69_!B60</f>
        <v>0</v>
      </c>
      <c r="C60" s="19">
        <f>В0228_1074205010351_02_0_69_!C60</f>
        <v>0</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x14ac:dyDescent="0.25">
      <c r="A61" s="19">
        <f>В0228_1074205010351_02_0_69_!A61</f>
        <v>0</v>
      </c>
      <c r="B61" s="146">
        <f>В0228_1074205010351_02_0_69_!B61</f>
        <v>0</v>
      </c>
      <c r="C61" s="19">
        <f>В0228_1074205010351_02_0_69_!C61</f>
        <v>0</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В0228_1074205010351_02_0_69_!A62</f>
        <v>1.2.3.2</v>
      </c>
      <c r="B62" s="146" t="str">
        <f>В0228_1074205010351_02_0_69_!B62</f>
        <v>"Установка приборов учета, класс напряжения 6 (10) кВ, всего, в том числе:"</v>
      </c>
      <c r="C62" s="19" t="str">
        <f>В0228_1074205010351_02_0_69_!C62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В0228_1074205010351_02_0_69_!A63</f>
        <v>1.2.3.3</v>
      </c>
      <c r="B63" s="146" t="str">
        <f>В0228_1074205010351_02_0_69_!B63</f>
        <v>"Установка приборов учета, класс напряжения 35 кВ, всего, в том числе:"</v>
      </c>
      <c r="C63" s="19" t="str">
        <f>В0228_1074205010351_02_0_69_!C63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В0228_1074205010351_02_0_69_!A64</f>
        <v>1.2.3.4</v>
      </c>
      <c r="B64" s="146" t="str">
        <f>В0228_1074205010351_02_0_69_!B64</f>
        <v>"Установка приборов учета, класс напряжения 110 кВ и выше, всего, в том числе:"</v>
      </c>
      <c r="C64" s="19" t="str">
        <f>В0228_1074205010351_02_0_69_!C64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В0228_1074205010351_02_0_69_!A65</f>
        <v>1.2.3.5</v>
      </c>
      <c r="B65" s="146" t="str">
        <f>В0228_1074205010351_02_0_69_!B65</f>
        <v>"Включение приборов учета в систему сбора и передачи данных, класс напряжения 0,22 (0,4) кВ, всего, в том числе:"</v>
      </c>
      <c r="C65" s="19" t="str">
        <f>В0228_1074205010351_02_0_69_!C65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x14ac:dyDescent="0.25">
      <c r="A66" s="19">
        <f>В0228_1074205010351_02_0_69_!A66</f>
        <v>0</v>
      </c>
      <c r="B66" s="146">
        <f>В0228_1074205010351_02_0_69_!B66</f>
        <v>0</v>
      </c>
      <c r="C66" s="19">
        <f>В0228_1074205010351_02_0_69_!C66</f>
        <v>0</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x14ac:dyDescent="0.25">
      <c r="A67" s="19">
        <f>В0228_1074205010351_02_0_69_!A67</f>
        <v>0</v>
      </c>
      <c r="B67" s="146">
        <f>В0228_1074205010351_02_0_69_!B67</f>
        <v>0</v>
      </c>
      <c r="C67" s="19">
        <f>В0228_1074205010351_02_0_69_!C67</f>
        <v>0</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В0228_1074205010351_02_0_69_!A68</f>
        <v>1.2.3.6</v>
      </c>
      <c r="B68" s="146" t="str">
        <f>В0228_1074205010351_02_0_69_!B68</f>
        <v>"Включение приборов учета в систему сбора и передачи данных, класс напряжения 6 (10) кВ, всего, в том числе:"</v>
      </c>
      <c r="C68" s="19" t="str">
        <f>В0228_1074205010351_02_0_69_!C68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В0228_1074205010351_02_0_69_!A69</f>
        <v>1.2.3.7</v>
      </c>
      <c r="B69" s="146" t="str">
        <f>В0228_1074205010351_02_0_69_!B69</f>
        <v>"Включение приборов учета в систему сбора и передачи данных, класс напряжения 35 кВ, всего, в том числе:"</v>
      </c>
      <c r="C69" s="19" t="str">
        <f>В0228_1074205010351_02_0_69_!C69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В0228_1074205010351_02_0_69_!A70</f>
        <v>1.2.3.8</v>
      </c>
      <c r="B70" s="146" t="str">
        <f>В0228_1074205010351_02_0_69_!B70</f>
        <v>"Включение приборов учета в систему сбора и передачи данных, класс напряжения 110 кВ и выше, всего, в том числе:"</v>
      </c>
      <c r="C70" s="19" t="str">
        <f>В0228_1074205010351_02_0_69_!C70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В0228_1074205010351_02_0_69_!A71</f>
        <v>1.2.4</v>
      </c>
      <c r="B71" s="146" t="str">
        <f>В0228_1074205010351_02_0_69_!B71</f>
        <v>Реконструкция, модернизация, техническое перевооружение прочих объектов основных средств, всего, в том числе:</v>
      </c>
      <c r="C71" s="19" t="str">
        <f>В0228_1074205010351_02_0_69_!C71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В0228_1074205010351_02_0_69_!A72</f>
        <v>1.2.4.1</v>
      </c>
      <c r="B72" s="146" t="str">
        <f>В0228_1074205010351_02_0_69_!B72</f>
        <v>Реконструкция прочих объектов основных средств, всего, в том числе:</v>
      </c>
      <c r="C72" s="19" t="str">
        <f>В0228_1074205010351_02_0_69_!C72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x14ac:dyDescent="0.25">
      <c r="A73" s="19">
        <f>В0228_1074205010351_02_0_69_!A73</f>
        <v>0</v>
      </c>
      <c r="B73" s="146">
        <f>В0228_1074205010351_02_0_69_!B73</f>
        <v>0</v>
      </c>
      <c r="C73" s="19">
        <f>В0228_1074205010351_02_0_69_!C73</f>
        <v>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47.25" x14ac:dyDescent="0.25">
      <c r="A74" s="19" t="str">
        <f>В0228_1074205010351_02_0_69_!A74</f>
        <v>1.2.4.1</v>
      </c>
      <c r="B74" s="146" t="str">
        <f>В0228_1074205010351_02_0_69_!B74</f>
        <v>Реконструкция  оборудования РУ-3 и РУ-3А (инв.№ 0000024 и № 0000055)в БРТП-3</v>
      </c>
      <c r="C74" s="19" t="str">
        <f>В0228_1074205010351_02_0_69_!C74</f>
        <v>H_0015</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x14ac:dyDescent="0.25">
      <c r="A75" s="19">
        <f>В0228_1074205010351_02_0_69_!A75</f>
        <v>0</v>
      </c>
      <c r="B75" s="146">
        <f>В0228_1074205010351_02_0_69_!B75</f>
        <v>0</v>
      </c>
      <c r="C75" s="19">
        <f>В0228_1074205010351_02_0_69_!C75</f>
        <v>0</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63" x14ac:dyDescent="0.25">
      <c r="A76" s="19" t="str">
        <f>В0228_1074205010351_02_0_69_!A76</f>
        <v>1.2.4.2</v>
      </c>
      <c r="B76" s="146" t="str">
        <f>В0228_1074205010351_02_0_69_!B76</f>
        <v>Модернизация, техническое перевооружение прочих объектов основных средств, всего, в том числе:</v>
      </c>
      <c r="C76" s="19" t="str">
        <f>В0228_1074205010351_02_0_69_!C76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94.5" x14ac:dyDescent="0.25">
      <c r="A77" s="19" t="str">
        <f>В0228_1074205010351_02_0_69_!A77</f>
        <v>1.3</v>
      </c>
      <c r="B77" s="146" t="str">
        <f>В0228_1074205010351_02_0_69_!B77</f>
        <v>Инвестиционные проекты, реализация которых обуславливается схемами и программами перспективного развития электроэнергетики, всего, в том числе:</v>
      </c>
      <c r="C77" s="19" t="str">
        <f>В0228_1074205010351_02_0_69_!C77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78.75" x14ac:dyDescent="0.25">
      <c r="A78" s="19" t="str">
        <f>В0228_1074205010351_02_0_69_!A78</f>
        <v>1.3.1</v>
      </c>
      <c r="B78" s="146" t="str">
        <f>В0228_1074205010351_02_0_69_!B78</f>
        <v>Инвестиционные проекты, предусмотренные схемой и программой развития Единой энергетической системы России, всего, в том числе:</v>
      </c>
      <c r="C78" s="19" t="str">
        <f>В0228_1074205010351_02_0_69_!C78</f>
        <v>Г</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ht="78.75" x14ac:dyDescent="0.25">
      <c r="A79" s="19" t="str">
        <f>В0228_1074205010351_02_0_69_!A79</f>
        <v>1.3.2</v>
      </c>
      <c r="B79" s="146" t="str">
        <f>В0228_1074205010351_02_0_69_!B79</f>
        <v>Инвестиционные проекты, предусмотренные схемой и программой развития субъекта Российской Федерации, всего, в том числе:</v>
      </c>
      <c r="C79" s="19" t="str">
        <f>В0228_1074205010351_02_0_69_!C79</f>
        <v>Г</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f>В0228_1074205010351_02_0_69_!A80</f>
        <v>0</v>
      </c>
      <c r="B80" s="146">
        <f>В0228_1074205010351_02_0_69_!B80</f>
        <v>0</v>
      </c>
      <c r="C80" s="19">
        <f>В0228_1074205010351_02_0_69_!C80</f>
        <v>0</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f>В0228_1074205010351_02_0_69_!A81</f>
        <v>0</v>
      </c>
      <c r="B81" s="146">
        <f>В0228_1074205010351_02_0_69_!B81</f>
        <v>0</v>
      </c>
      <c r="C81" s="19">
        <f>В0228_1074205010351_02_0_69_!C81</f>
        <v>0</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x14ac:dyDescent="0.25">
      <c r="A82" s="19">
        <f>В0228_1074205010351_02_0_69_!A82</f>
        <v>0</v>
      </c>
      <c r="B82" s="146">
        <f>В0228_1074205010351_02_0_69_!B82</f>
        <v>0</v>
      </c>
      <c r="C82" s="19">
        <f>В0228_1074205010351_02_0_69_!C82</f>
        <v>0</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f>В0228_1074205010351_02_0_69_!A83</f>
        <v>0</v>
      </c>
      <c r="B83" s="146">
        <f>В0228_1074205010351_02_0_69_!B83</f>
        <v>0</v>
      </c>
      <c r="C83" s="19">
        <f>В0228_1074205010351_02_0_69_!C83</f>
        <v>0</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x14ac:dyDescent="0.25">
      <c r="A84" s="19">
        <f>В0228_1074205010351_02_0_69_!A84</f>
        <v>0</v>
      </c>
      <c r="B84" s="146">
        <f>В0228_1074205010351_02_0_69_!B84</f>
        <v>0</v>
      </c>
      <c r="C84" s="19">
        <f>В0228_1074205010351_02_0_69_!C84</f>
        <v>0</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x14ac:dyDescent="0.25">
      <c r="A85" s="19">
        <f>В0228_1074205010351_02_0_69_!A85</f>
        <v>0</v>
      </c>
      <c r="B85" s="146">
        <f>В0228_1074205010351_02_0_69_!B85</f>
        <v>0</v>
      </c>
      <c r="C85" s="19">
        <f>В0228_1074205010351_02_0_69_!C85</f>
        <v>0</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x14ac:dyDescent="0.25">
      <c r="A86" s="19">
        <f>В0228_1074205010351_02_0_69_!A86</f>
        <v>0</v>
      </c>
      <c r="B86" s="146">
        <f>В0228_1074205010351_02_0_69_!B86</f>
        <v>0</v>
      </c>
      <c r="C86" s="19">
        <f>В0228_1074205010351_02_0_69_!C86</f>
        <v>0</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x14ac:dyDescent="0.25">
      <c r="A87" s="19">
        <f>В0228_1074205010351_02_0_69_!A87</f>
        <v>0</v>
      </c>
      <c r="B87" s="146">
        <f>В0228_1074205010351_02_0_69_!B87</f>
        <v>0</v>
      </c>
      <c r="C87" s="19">
        <f>В0228_1074205010351_02_0_69_!C87</f>
        <v>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x14ac:dyDescent="0.25">
      <c r="A88" s="19">
        <f>В0228_1074205010351_02_0_69_!A88</f>
        <v>0</v>
      </c>
      <c r="B88" s="146">
        <f>В0228_1074205010351_02_0_69_!B88</f>
        <v>0</v>
      </c>
      <c r="C88" s="19">
        <f>В0228_1074205010351_02_0_69_!C88</f>
        <v>0</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x14ac:dyDescent="0.25">
      <c r="A89" s="19">
        <f>В0228_1074205010351_02_0_69_!A89</f>
        <v>0</v>
      </c>
      <c r="B89" s="146">
        <f>В0228_1074205010351_02_0_69_!B89</f>
        <v>0</v>
      </c>
      <c r="C89" s="19">
        <f>В0228_1074205010351_02_0_69_!C89</f>
        <v>0</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x14ac:dyDescent="0.25">
      <c r="A90" s="19">
        <f>В0228_1074205010351_02_0_69_!A90</f>
        <v>0</v>
      </c>
      <c r="B90" s="146">
        <f>В0228_1074205010351_02_0_69_!B90</f>
        <v>0</v>
      </c>
      <c r="C90" s="19">
        <f>В0228_1074205010351_02_0_69_!C90</f>
        <v>0</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x14ac:dyDescent="0.25">
      <c r="A91" s="19">
        <f>В0228_1074205010351_02_0_69_!A91</f>
        <v>0</v>
      </c>
      <c r="B91" s="146">
        <f>В0228_1074205010351_02_0_69_!B91</f>
        <v>0</v>
      </c>
      <c r="C91" s="19">
        <f>В0228_1074205010351_02_0_69_!C91</f>
        <v>0</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x14ac:dyDescent="0.25">
      <c r="A92" s="19">
        <f>В0228_1074205010351_02_0_69_!A92</f>
        <v>0</v>
      </c>
      <c r="B92" s="146">
        <f>В0228_1074205010351_02_0_69_!B92</f>
        <v>0</v>
      </c>
      <c r="C92" s="19">
        <f>В0228_1074205010351_02_0_69_!C92</f>
        <v>0</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x14ac:dyDescent="0.25">
      <c r="A93" s="19">
        <f>В0228_1074205010351_02_0_69_!A93</f>
        <v>0</v>
      </c>
      <c r="B93" s="146">
        <f>В0228_1074205010351_02_0_69_!B93</f>
        <v>0</v>
      </c>
      <c r="C93" s="19">
        <f>В0228_1074205010351_02_0_69_!C93</f>
        <v>0</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x14ac:dyDescent="0.25">
      <c r="A94" s="19">
        <f>В0228_1074205010351_02_0_69_!A94</f>
        <v>0</v>
      </c>
      <c r="B94" s="146">
        <f>В0228_1074205010351_02_0_69_!B94</f>
        <v>0</v>
      </c>
      <c r="C94" s="19">
        <f>В0228_1074205010351_02_0_69_!C94</f>
        <v>0</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x14ac:dyDescent="0.25">
      <c r="A95" s="19">
        <f>В0228_1074205010351_02_0_69_!A95</f>
        <v>0</v>
      </c>
      <c r="B95" s="146">
        <f>В0228_1074205010351_02_0_69_!B95</f>
        <v>0</v>
      </c>
      <c r="C95" s="19">
        <f>В0228_1074205010351_02_0_69_!C95</f>
        <v>0</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x14ac:dyDescent="0.25">
      <c r="A96" s="19">
        <f>В0228_1074205010351_02_0_69_!A96</f>
        <v>0</v>
      </c>
      <c r="B96" s="146">
        <f>В0228_1074205010351_02_0_69_!B96</f>
        <v>0</v>
      </c>
      <c r="C96" s="19">
        <f>В0228_1074205010351_02_0_69_!C96</f>
        <v>0</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47.25" x14ac:dyDescent="0.25">
      <c r="A97" s="19" t="str">
        <f>В0228_1074205010351_02_0_69_!A97</f>
        <v>1.4</v>
      </c>
      <c r="B97" s="146" t="str">
        <f>В0228_1074205010351_02_0_69_!B97</f>
        <v>Прочее новое строительство объектов электросетевого хозяйства, всего, в том числе:</v>
      </c>
      <c r="C97" s="19" t="str">
        <f>В0228_1074205010351_02_0_69_!C97</f>
        <v>Г</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x14ac:dyDescent="0.25">
      <c r="A98" s="19">
        <f>В0228_1074205010351_02_0_69_!A98</f>
        <v>0</v>
      </c>
      <c r="B98" s="146">
        <f>В0228_1074205010351_02_0_69_!B98</f>
        <v>0</v>
      </c>
      <c r="C98" s="19">
        <f>В0228_1074205010351_02_0_69_!C98</f>
        <v>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x14ac:dyDescent="0.25">
      <c r="A99" s="19">
        <f>В0228_1074205010351_02_0_69_!A99</f>
        <v>0</v>
      </c>
      <c r="B99" s="146">
        <f>В0228_1074205010351_02_0_69_!B99</f>
        <v>0</v>
      </c>
      <c r="C99" s="19">
        <f>В0228_1074205010351_02_0_69_!C99</f>
        <v>0</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x14ac:dyDescent="0.25">
      <c r="A100" s="19">
        <f>В0228_1074205010351_02_0_69_!A100</f>
        <v>0</v>
      </c>
      <c r="B100" s="146">
        <f>В0228_1074205010351_02_0_69_!B100</f>
        <v>0</v>
      </c>
      <c r="C100" s="19">
        <f>В0228_1074205010351_02_0_69_!C100</f>
        <v>0</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x14ac:dyDescent="0.25">
      <c r="A101" s="19">
        <f>В0228_1074205010351_02_0_69_!A101</f>
        <v>0</v>
      </c>
      <c r="B101" s="146">
        <f>В0228_1074205010351_02_0_69_!B101</f>
        <v>0</v>
      </c>
      <c r="C101" s="19">
        <f>В0228_1074205010351_02_0_69_!C101</f>
        <v>0</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x14ac:dyDescent="0.25">
      <c r="A102" s="19">
        <f>В0228_1074205010351_02_0_69_!A102</f>
        <v>0</v>
      </c>
      <c r="B102" s="146">
        <f>В0228_1074205010351_02_0_69_!B102</f>
        <v>0</v>
      </c>
      <c r="C102" s="19">
        <f>В0228_1074205010351_02_0_69_!C102</f>
        <v>0</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x14ac:dyDescent="0.25">
      <c r="A103" s="19">
        <f>В0228_1074205010351_02_0_69_!A103</f>
        <v>0</v>
      </c>
      <c r="B103" s="146">
        <f>В0228_1074205010351_02_0_69_!B103</f>
        <v>0</v>
      </c>
      <c r="C103" s="19">
        <f>В0228_1074205010351_02_0_69_!C103</f>
        <v>0</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ht="63" x14ac:dyDescent="0.25">
      <c r="A104" s="19" t="str">
        <f>В0228_1074205010351_02_0_69_!A104</f>
        <v>1.5</v>
      </c>
      <c r="B104" s="146" t="str">
        <f>В0228_1074205010351_02_0_69_!B104</f>
        <v>Покупка земельных участков для целей реализации инвестиционных проектов, всего, в том числе:</v>
      </c>
      <c r="C104" s="19" t="str">
        <f>В0228_1074205010351_02_0_69_!C104</f>
        <v>Г</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В0228_1074205010351_02_0_69_!A106</f>
        <v>1.6</v>
      </c>
      <c r="B105" s="146" t="str">
        <f>В0228_1074205010351_02_0_69_!B106</f>
        <v>Прочие инвестиционные проекты, всего, в том числе:</v>
      </c>
      <c r="C105" s="19" t="str">
        <f>В0228_1074205010351_02_0_69_!C106</f>
        <v>Г</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x14ac:dyDescent="0.25">
      <c r="A106" s="19" t="str">
        <f>В0228_1074205010351_02_0_69_!A107</f>
        <v>1.6</v>
      </c>
      <c r="B106" s="146" t="str">
        <f>В0228_1074205010351_02_0_69_!B107</f>
        <v xml:space="preserve">Легковой служебный автомобиль </v>
      </c>
      <c r="C106" s="19" t="str">
        <f>В0228_1074205010351_02_0_69_!C107</f>
        <v>H_0011</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x14ac:dyDescent="0.25">
      <c r="A107" s="19">
        <f>В0228_1074205010351_02_0_69_!A108</f>
        <v>0</v>
      </c>
      <c r="B107" s="146">
        <f>В0228_1074205010351_02_0_69_!B108</f>
        <v>0</v>
      </c>
      <c r="C107" s="19">
        <f>В0228_1074205010351_02_0_69_!C108</f>
        <v>0</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63" x14ac:dyDescent="0.25">
      <c r="A108" s="19" t="str">
        <f>В0228_1074205010351_02_0_69_!A105</f>
        <v>1.5.1</v>
      </c>
      <c r="B108" s="146" t="str">
        <f>В0228_1074205010351_02_0_69_!B105</f>
        <v>Приобретение земельных участков под размещение объектов электросетевого хозяйства</v>
      </c>
      <c r="C108" s="19" t="str">
        <f>В0228_1074205010351_02_0_69_!C105</f>
        <v>H_0013</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x14ac:dyDescent="0.25">
      <c r="A109" s="19">
        <f>В0228_1074205010351_02_0_69_!A110</f>
        <v>0</v>
      </c>
      <c r="B109" s="146">
        <f>В0228_1074205010351_02_0_69_!B110</f>
        <v>0</v>
      </c>
      <c r="C109" s="19">
        <f>В0228_1074205010351_02_0_69_!C110</f>
        <v>0</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x14ac:dyDescent="0.25">
      <c r="A110" s="19">
        <f>В0228_1074205010351_02_0_69_!A111</f>
        <v>0</v>
      </c>
      <c r="B110" s="146">
        <f>В0228_1074205010351_02_0_69_!B111</f>
        <v>0</v>
      </c>
      <c r="C110" s="19">
        <f>В0228_1074205010351_02_0_69_!C111</f>
        <v>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x14ac:dyDescent="0.25">
      <c r="A111" s="19">
        <f>В0228_1074205010351_02_0_69_!A112</f>
        <v>0</v>
      </c>
      <c r="B111" s="146">
        <f>В0228_1074205010351_02_0_69_!B112</f>
        <v>0</v>
      </c>
      <c r="C111" s="19">
        <f>В0228_1074205010351_02_0_69_!C112</f>
        <v>0</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x14ac:dyDescent="0.25">
      <c r="A112" s="19">
        <f>В0228_1074205010351_02_0_69_!A113</f>
        <v>0</v>
      </c>
      <c r="B112" s="146">
        <f>В0228_1074205010351_02_0_69_!B113</f>
        <v>0</v>
      </c>
      <c r="C112" s="19">
        <f>В0228_1074205010351_02_0_69_!C113</f>
        <v>0</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x14ac:dyDescent="0.25">
      <c r="A113" s="19">
        <f>В0228_1074205010351_02_0_69_!A114</f>
        <v>0</v>
      </c>
      <c r="B113" s="146">
        <f>В0228_1074205010351_02_0_69_!B114</f>
        <v>0</v>
      </c>
      <c r="C113" s="19">
        <f>В0228_1074205010351_02_0_69_!C114</f>
        <v>0</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x14ac:dyDescent="0.25">
      <c r="A114" s="19">
        <f>В0228_1074205010351_02_0_69_!A115</f>
        <v>0</v>
      </c>
      <c r="B114" s="146">
        <f>В0228_1074205010351_02_0_69_!B115</f>
        <v>0</v>
      </c>
      <c r="C114" s="19">
        <f>В0228_1074205010351_02_0_69_!C115</f>
        <v>0</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x14ac:dyDescent="0.25">
      <c r="A115" s="19">
        <f>В0228_1074205010351_02_0_69_!A116</f>
        <v>0</v>
      </c>
      <c r="B115" s="146">
        <f>В0228_1074205010351_02_0_69_!B116</f>
        <v>0</v>
      </c>
      <c r="C115" s="19">
        <f>В0228_1074205010351_02_0_69_!C116</f>
        <v>0</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f>В0228_1074205010351_02_0_69_!A117</f>
        <v>0</v>
      </c>
      <c r="B116" s="146">
        <f>В0228_1074205010351_02_0_69_!B117</f>
        <v>0</v>
      </c>
      <c r="C116" s="19">
        <f>В0228_1074205010351_02_0_69_!C117</f>
        <v>0</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x14ac:dyDescent="0.25">
      <c r="A117" s="19">
        <f>В0228_1074205010351_02_0_69_!A118</f>
        <v>0</v>
      </c>
      <c r="B117" s="146">
        <f>В0228_1074205010351_02_0_69_!B118</f>
        <v>0</v>
      </c>
      <c r="C117" s="19">
        <f>В0228_1074205010351_02_0_69_!C118</f>
        <v>0</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x14ac:dyDescent="0.25">
      <c r="A118" s="19">
        <f>В0228_1074205010351_02_0_69_!A119</f>
        <v>0</v>
      </c>
      <c r="B118" s="146">
        <f>В0228_1074205010351_02_0_69_!B119</f>
        <v>0</v>
      </c>
      <c r="C118" s="19">
        <f>В0228_1074205010351_02_0_69_!C119</f>
        <v>0</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x14ac:dyDescent="0.25">
      <c r="A119" s="19">
        <f>В0228_1074205010351_02_0_69_!A120</f>
        <v>0</v>
      </c>
      <c r="B119" s="146">
        <f>В0228_1074205010351_02_0_69_!B120</f>
        <v>0</v>
      </c>
      <c r="C119" s="19">
        <f>В0228_1074205010351_02_0_69_!C120</f>
        <v>0</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x14ac:dyDescent="0.25">
      <c r="A120" s="19">
        <f>В0228_1074205010351_02_0_69_!A121</f>
        <v>0</v>
      </c>
      <c r="B120" s="146">
        <f>В0228_1074205010351_02_0_69_!B121</f>
        <v>0</v>
      </c>
      <c r="C120" s="19">
        <f>В0228_1074205010351_02_0_69_!C121</f>
        <v>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x14ac:dyDescent="0.25">
      <c r="A121" s="19">
        <f>В0228_1074205010351_02_0_69_!A122</f>
        <v>0</v>
      </c>
      <c r="B121" s="146">
        <f>В0228_1074205010351_02_0_69_!B122</f>
        <v>0</v>
      </c>
      <c r="C121" s="19">
        <f>В0228_1074205010351_02_0_69_!C122</f>
        <v>0</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x14ac:dyDescent="0.25">
      <c r="A122" s="19">
        <f>В0228_1074205010351_02_0_69_!A123</f>
        <v>0</v>
      </c>
      <c r="B122" s="146">
        <f>В0228_1074205010351_02_0_69_!B123</f>
        <v>0</v>
      </c>
      <c r="C122" s="19">
        <f>В0228_1074205010351_02_0_69_!C123</f>
        <v>0</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x14ac:dyDescent="0.25">
      <c r="A123" s="19">
        <f>В0228_1074205010351_02_0_69_!A124</f>
        <v>0</v>
      </c>
      <c r="B123" s="146">
        <f>В0228_1074205010351_02_0_69_!B124</f>
        <v>0</v>
      </c>
      <c r="C123" s="19">
        <f>В0228_1074205010351_02_0_69_!C124</f>
        <v>0</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x14ac:dyDescent="0.25">
      <c r="A124" s="19">
        <f>В0228_1074205010351_02_0_69_!A125</f>
        <v>0</v>
      </c>
      <c r="B124" s="146">
        <f>В0228_1074205010351_02_0_69_!B125</f>
        <v>0</v>
      </c>
      <c r="C124" s="19">
        <f>В0228_1074205010351_02_0_69_!C125</f>
        <v>0</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x14ac:dyDescent="0.25">
      <c r="A125" s="19">
        <f>В0228_1074205010351_02_0_69_!A126</f>
        <v>0</v>
      </c>
      <c r="B125" s="146">
        <f>В0228_1074205010351_02_0_69_!B126</f>
        <v>0</v>
      </c>
      <c r="C125" s="19">
        <f>В0228_1074205010351_02_0_69_!C126</f>
        <v>0</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f>В0228_1074205010351_02_0_69_!A127</f>
        <v>0</v>
      </c>
      <c r="B126" s="146">
        <f>В0228_1074205010351_02_0_69_!B127</f>
        <v>0</v>
      </c>
      <c r="C126" s="19">
        <f>В0228_1074205010351_02_0_69_!C127</f>
        <v>0</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x14ac:dyDescent="0.25">
      <c r="A127" s="19">
        <f>В0228_1074205010351_02_0_69_!A128</f>
        <v>0</v>
      </c>
      <c r="B127" s="146">
        <f>В0228_1074205010351_02_0_69_!B128</f>
        <v>0</v>
      </c>
      <c r="C127" s="19">
        <f>В0228_1074205010351_02_0_69_!C128</f>
        <v>0</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x14ac:dyDescent="0.25">
      <c r="A128" s="19">
        <f>В0228_1074205010351_02_0_69_!A129</f>
        <v>0</v>
      </c>
      <c r="B128" s="146">
        <f>В0228_1074205010351_02_0_69_!B129</f>
        <v>0</v>
      </c>
      <c r="C128" s="19">
        <f>В0228_1074205010351_02_0_69_!C129</f>
        <v>0</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x14ac:dyDescent="0.25">
      <c r="A129" s="19">
        <f>В0228_1074205010351_02_0_69_!A130</f>
        <v>0</v>
      </c>
      <c r="B129" s="146">
        <f>В0228_1074205010351_02_0_69_!B130</f>
        <v>0</v>
      </c>
      <c r="C129" s="19">
        <f>В0228_1074205010351_02_0_69_!C130</f>
        <v>0</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x14ac:dyDescent="0.25">
      <c r="A130" s="19">
        <f>В0228_1074205010351_02_0_69_!A131</f>
        <v>0</v>
      </c>
      <c r="B130" s="146">
        <f>В0228_1074205010351_02_0_69_!B131</f>
        <v>0</v>
      </c>
      <c r="C130" s="19">
        <f>В0228_1074205010351_02_0_69_!C131</f>
        <v>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2:AL12"/>
    <mergeCell ref="A4:AL4"/>
    <mergeCell ref="A5:AL5"/>
    <mergeCell ref="A7:AL7"/>
    <mergeCell ref="A8:AL8"/>
    <mergeCell ref="A10:AL10"/>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В0228_1037000158513_01_1_69_</vt:lpstr>
      <vt:lpstr>В0228_1037000158513_01_2_69 </vt:lpstr>
      <vt:lpstr>В0228_1037000158513_01_3_69 </vt:lpstr>
      <vt:lpstr>В0228_1037000158513_01_4_69 </vt:lpstr>
      <vt:lpstr>В0228_1037000158513_01_5_69 </vt:lpstr>
      <vt:lpstr>В0228_1074205010351_02_0_69_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В0228_1037000158513_01_1_69_!Заголовки_для_печати</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В0228_1074205010351_02_0_69_!Заголовки_для_печати</vt:lpstr>
      <vt:lpstr>'5'!Область_печати</vt:lpstr>
      <vt:lpstr>В0228_1037000158513_01_1_69_!Область_печати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lpstr>В0228_1074205010351_02_0_69_!Область_печати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2017-10-25T15:26:58Z</dcterms:modified>
</cp:coreProperties>
</file>